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incitco-my.sharepoint.com/personal/imoreno_mincit_gov_co/Documents/OAPS 072024/Documentos trabajados/2026/Para cargar MIOsoft/Planeacion Dir Estrategico/DOCUMENTOS REFERENCIA/PD-DR-002 Politica Administración de riesgos/"/>
    </mc:Choice>
  </mc:AlternateContent>
  <xr:revisionPtr revIDLastSave="8" documentId="13_ncr:1_{F826CE44-0E8A-454A-8B1D-D8F24B8DC145}" xr6:coauthVersionLast="47" xr6:coauthVersionMax="47" xr10:uidLastSave="{EF00A7D1-03FA-403E-B226-412415371593}"/>
  <bookViews>
    <workbookView xWindow="2730" yWindow="1530" windowWidth="13785" windowHeight="14670" tabRatio="849" xr2:uid="{00000000-000D-0000-FFFF-FFFF00000000}"/>
  </bookViews>
  <sheets>
    <sheet name="Riesgos" sheetId="1" r:id="rId1"/>
    <sheet name="Mapa Riesgo Residual"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0">Riesgos!$A$4:$BA$63</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M22" i="1" l="1"/>
  <c r="M23" i="1"/>
  <c r="M24" i="1"/>
  <c r="AG24" i="1" s="1"/>
  <c r="O17" i="1" l="1"/>
  <c r="AI17" i="1" s="1"/>
  <c r="AH17" i="1" s="1"/>
  <c r="O18" i="1"/>
  <c r="AI18" i="1" s="1"/>
  <c r="O19" i="1"/>
  <c r="AI19" i="1" s="1"/>
  <c r="AH19" i="1" s="1"/>
  <c r="O20" i="1"/>
  <c r="AI20" i="1" s="1"/>
  <c r="O21" i="1"/>
  <c r="O22" i="1"/>
  <c r="AI22" i="1" s="1"/>
  <c r="O23" i="1"/>
  <c r="AI23" i="1" s="1"/>
  <c r="O24" i="1"/>
  <c r="O25" i="1"/>
  <c r="AI25" i="1" s="1"/>
  <c r="AH25" i="1" s="1"/>
  <c r="O26" i="1"/>
  <c r="M17" i="1"/>
  <c r="M18" i="1"/>
  <c r="M19" i="1"/>
  <c r="M20" i="1"/>
  <c r="M21" i="1"/>
  <c r="M25" i="1"/>
  <c r="M26" i="1"/>
  <c r="Z26" i="1"/>
  <c r="X26" i="1"/>
  <c r="Z25" i="1"/>
  <c r="X25" i="1"/>
  <c r="AI21" i="1" l="1"/>
  <c r="AH21" i="1" s="1"/>
  <c r="AI26" i="1"/>
  <c r="AH26" i="1" s="1"/>
  <c r="AE26" i="1"/>
  <c r="AE25" i="1"/>
  <c r="AG25" i="1" s="1"/>
  <c r="Z24" i="1"/>
  <c r="X24" i="1"/>
  <c r="Z23" i="1"/>
  <c r="X23" i="1"/>
  <c r="Z22" i="1"/>
  <c r="X22" i="1"/>
  <c r="Z21" i="1"/>
  <c r="X21" i="1"/>
  <c r="Z20" i="1"/>
  <c r="X20" i="1"/>
  <c r="Z19" i="1"/>
  <c r="X19" i="1"/>
  <c r="Z18" i="1"/>
  <c r="X18" i="1"/>
  <c r="Z17" i="1"/>
  <c r="X17" i="1"/>
  <c r="AG26" i="1" l="1"/>
  <c r="AF26" i="1" s="1"/>
  <c r="AF25" i="1"/>
  <c r="AE18" i="1"/>
  <c r="AE20" i="1"/>
  <c r="AE22" i="1"/>
  <c r="AE24" i="1"/>
  <c r="AI24" i="1" s="1"/>
  <c r="AH24" i="1" s="1"/>
  <c r="AE17" i="1"/>
  <c r="AG17" i="1" s="1"/>
  <c r="AE19" i="1"/>
  <c r="AG19" i="1" s="1"/>
  <c r="AE21" i="1"/>
  <c r="AG21" i="1" s="1"/>
  <c r="AE23" i="1"/>
  <c r="AF21" i="1" l="1"/>
  <c r="AG22" i="1"/>
  <c r="AF19" i="1"/>
  <c r="AG20" i="1"/>
  <c r="AF20" i="1" s="1"/>
  <c r="AF17" i="1"/>
  <c r="AG18" i="1"/>
  <c r="AF18" i="1" s="1"/>
  <c r="AG23" i="1" l="1"/>
  <c r="AF23" i="1" s="1"/>
  <c r="AF22" i="1"/>
  <c r="Z36" i="1" l="1"/>
  <c r="Z37" i="1"/>
  <c r="Z38" i="1"/>
  <c r="X35" i="1"/>
  <c r="X36" i="1"/>
  <c r="X37" i="1"/>
  <c r="X38" i="1"/>
  <c r="O36" i="1"/>
  <c r="AI36" i="1" s="1"/>
  <c r="AH36" i="1" s="1"/>
  <c r="O37" i="1"/>
  <c r="AI37" i="1" s="1"/>
  <c r="O38" i="1"/>
  <c r="AI38" i="1" s="1"/>
  <c r="M36" i="1"/>
  <c r="M37" i="1"/>
  <c r="M38" i="1"/>
  <c r="Z41" i="1"/>
  <c r="X41" i="1"/>
  <c r="AE36" i="1" l="1"/>
  <c r="AG36" i="1" s="1"/>
  <c r="AE37" i="1"/>
  <c r="AE38" i="1"/>
  <c r="AE41" i="1"/>
  <c r="Z16" i="1"/>
  <c r="X16" i="1"/>
  <c r="O16" i="1"/>
  <c r="AI16" i="1" s="1"/>
  <c r="AH16" i="1" s="1"/>
  <c r="M16" i="1"/>
  <c r="Z15" i="1"/>
  <c r="X15" i="1"/>
  <c r="O15" i="1"/>
  <c r="M15" i="1"/>
  <c r="O14" i="1"/>
  <c r="AG37" i="1" l="1"/>
  <c r="AG38" i="1" s="1"/>
  <c r="AF38" i="1" s="1"/>
  <c r="AF36" i="1"/>
  <c r="AE16" i="1"/>
  <c r="AG16" i="1" s="1"/>
  <c r="AF16" i="1" s="1"/>
  <c r="AE15" i="1"/>
  <c r="AF37" i="1" l="1"/>
  <c r="AG15" i="1"/>
  <c r="AF15" i="1" s="1"/>
  <c r="Z13" i="1"/>
  <c r="Z14" i="1"/>
  <c r="X13" i="1"/>
  <c r="X14" i="1"/>
  <c r="AE14" i="1" l="1"/>
  <c r="AE13" i="1"/>
  <c r="O13" i="1"/>
  <c r="AI13" i="1" s="1"/>
  <c r="AH13" i="1" s="1"/>
  <c r="AI14" i="1"/>
  <c r="M13" i="1"/>
  <c r="M14" i="1"/>
  <c r="AG13" i="1" l="1"/>
  <c r="AF13" i="1" s="1"/>
  <c r="AG14" i="1" l="1"/>
  <c r="Z33" i="1"/>
  <c r="Z34" i="1"/>
  <c r="Z35" i="1"/>
  <c r="AE35" i="1" s="1"/>
  <c r="X33" i="1"/>
  <c r="X34" i="1"/>
  <c r="O33" i="1"/>
  <c r="AI33" i="1" s="1"/>
  <c r="AH33" i="1" s="1"/>
  <c r="O34" i="1"/>
  <c r="O35" i="1"/>
  <c r="AI35" i="1" s="1"/>
  <c r="AH35" i="1" s="1"/>
  <c r="M33" i="1"/>
  <c r="M34" i="1"/>
  <c r="AG34" i="1" s="1"/>
  <c r="M35" i="1"/>
  <c r="AF14" i="1" l="1"/>
  <c r="AG35" i="1"/>
  <c r="AF35" i="1" s="1"/>
  <c r="AE33" i="1"/>
  <c r="AG33" i="1" s="1"/>
  <c r="AF33" i="1" s="1"/>
  <c r="AF34" i="1"/>
  <c r="AE34" i="1"/>
  <c r="AI34" i="1" s="1"/>
  <c r="AH34" i="1" s="1"/>
  <c r="Z40" i="1" l="1"/>
  <c r="X40" i="1"/>
  <c r="Z39" i="1"/>
  <c r="X39" i="1"/>
  <c r="Z27" i="1" l="1"/>
  <c r="X27" i="1"/>
  <c r="O27" i="1"/>
  <c r="AI27" i="1" s="1"/>
  <c r="AH27" i="1" s="1"/>
  <c r="M27" i="1"/>
  <c r="M11" i="1"/>
  <c r="O11" i="1"/>
  <c r="O12" i="1"/>
  <c r="M12" i="1"/>
  <c r="X10" i="1"/>
  <c r="AE27" i="1" l="1"/>
  <c r="AG27" i="1" s="1"/>
  <c r="Z11" i="1"/>
  <c r="Z12" i="1"/>
  <c r="Z28" i="1"/>
  <c r="Z29" i="1"/>
  <c r="Z30" i="1"/>
  <c r="Z31" i="1"/>
  <c r="Z32" i="1"/>
  <c r="Z42" i="1"/>
  <c r="Z43" i="1"/>
  <c r="Z44" i="1"/>
  <c r="Z45" i="1"/>
  <c r="Z46" i="1"/>
  <c r="Z47" i="1"/>
  <c r="Z48" i="1"/>
  <c r="Z49" i="1"/>
  <c r="Z50" i="1"/>
  <c r="Z51" i="1"/>
  <c r="X11" i="1"/>
  <c r="X12" i="1"/>
  <c r="X28" i="1"/>
  <c r="X29" i="1"/>
  <c r="X30" i="1"/>
  <c r="X31" i="1"/>
  <c r="X32" i="1"/>
  <c r="X42" i="1"/>
  <c r="X43" i="1"/>
  <c r="X44" i="1"/>
  <c r="X45" i="1"/>
  <c r="X46" i="1"/>
  <c r="X47" i="1"/>
  <c r="X48" i="1"/>
  <c r="X49" i="1"/>
  <c r="X50" i="1"/>
  <c r="X51" i="1"/>
  <c r="AI11" i="1"/>
  <c r="AH11" i="1" s="1"/>
  <c r="AI12" i="1"/>
  <c r="AH12" i="1" s="1"/>
  <c r="O28" i="1"/>
  <c r="AI28" i="1" s="1"/>
  <c r="AH28" i="1" s="1"/>
  <c r="O30" i="1"/>
  <c r="O39" i="1"/>
  <c r="AI39" i="1" s="1"/>
  <c r="AH39" i="1" s="1"/>
  <c r="O40" i="1"/>
  <c r="AI40" i="1" s="1"/>
  <c r="O41" i="1"/>
  <c r="AI41" i="1" s="1"/>
  <c r="AH41" i="1" s="1"/>
  <c r="O42" i="1"/>
  <c r="AI42" i="1" s="1"/>
  <c r="AH42" i="1" s="1"/>
  <c r="O43" i="1"/>
  <c r="AI43" i="1" s="1"/>
  <c r="AH43" i="1" s="1"/>
  <c r="O44" i="1"/>
  <c r="AI44" i="1" s="1"/>
  <c r="AH44" i="1" s="1"/>
  <c r="O45" i="1"/>
  <c r="AI45" i="1" s="1"/>
  <c r="AH45" i="1" s="1"/>
  <c r="O46" i="1"/>
  <c r="AI46" i="1" s="1"/>
  <c r="AH46" i="1" s="1"/>
  <c r="O47" i="1"/>
  <c r="AI47" i="1" s="1"/>
  <c r="AH47" i="1" s="1"/>
  <c r="O48" i="1"/>
  <c r="AI48" i="1" s="1"/>
  <c r="AH48" i="1" s="1"/>
  <c r="O49" i="1"/>
  <c r="AI49" i="1" s="1"/>
  <c r="AH49" i="1" s="1"/>
  <c r="O50" i="1"/>
  <c r="AI50" i="1" s="1"/>
  <c r="AH50" i="1" s="1"/>
  <c r="O51" i="1"/>
  <c r="AI51" i="1" s="1"/>
  <c r="AH51" i="1" s="1"/>
  <c r="M28" i="1"/>
  <c r="M30" i="1"/>
  <c r="M39" i="1"/>
  <c r="M40" i="1"/>
  <c r="M41" i="1"/>
  <c r="AG41" i="1" s="1"/>
  <c r="M42" i="1"/>
  <c r="AG42" i="1" s="1"/>
  <c r="AF42" i="1" s="1"/>
  <c r="M43" i="1"/>
  <c r="AG43" i="1" s="1"/>
  <c r="AF43" i="1" s="1"/>
  <c r="M44" i="1"/>
  <c r="AG44" i="1" s="1"/>
  <c r="AF44" i="1" s="1"/>
  <c r="M45" i="1"/>
  <c r="AG45" i="1" s="1"/>
  <c r="AF45" i="1" s="1"/>
  <c r="M46" i="1"/>
  <c r="AG46" i="1" s="1"/>
  <c r="AF46" i="1" s="1"/>
  <c r="M47" i="1"/>
  <c r="AG47" i="1" s="1"/>
  <c r="AF47" i="1" s="1"/>
  <c r="M48" i="1"/>
  <c r="AG48" i="1" s="1"/>
  <c r="AF48" i="1" s="1"/>
  <c r="M49" i="1"/>
  <c r="AG49" i="1" s="1"/>
  <c r="AF49" i="1" s="1"/>
  <c r="M50" i="1"/>
  <c r="AG50" i="1" s="1"/>
  <c r="AF50" i="1" s="1"/>
  <c r="M51" i="1"/>
  <c r="AG51" i="1" s="1"/>
  <c r="AF51" i="1" s="1"/>
  <c r="Z10" i="1"/>
  <c r="O10" i="1"/>
  <c r="AI10" i="1" s="1"/>
  <c r="AH10" i="1" s="1"/>
  <c r="M10" i="1"/>
  <c r="AE31" i="1" l="1"/>
  <c r="AG31" i="1" s="1"/>
  <c r="AI32" i="1"/>
  <c r="AH32" i="1" s="1"/>
  <c r="AI31" i="1"/>
  <c r="AH31" i="1" s="1"/>
  <c r="AG30" i="1"/>
  <c r="AF30" i="1" s="1"/>
  <c r="AF27" i="1"/>
  <c r="AE47" i="1"/>
  <c r="AE30" i="1"/>
  <c r="AI30" i="1" s="1"/>
  <c r="AH30" i="1" s="1"/>
  <c r="AE44" i="1"/>
  <c r="AE49" i="1"/>
  <c r="AE40" i="1"/>
  <c r="AE32" i="1"/>
  <c r="AE50" i="1"/>
  <c r="AE42" i="1"/>
  <c r="AE48" i="1"/>
  <c r="AE39" i="1"/>
  <c r="AG39" i="1" s="1"/>
  <c r="AE12" i="1"/>
  <c r="AG12" i="1" s="1"/>
  <c r="AF12" i="1" s="1"/>
  <c r="AE51" i="1"/>
  <c r="AE43" i="1"/>
  <c r="AE29" i="1"/>
  <c r="AE45" i="1"/>
  <c r="AE28" i="1"/>
  <c r="AG28" i="1" s="1"/>
  <c r="AG29" i="1" s="1"/>
  <c r="AE11" i="1"/>
  <c r="AG11" i="1" s="1"/>
  <c r="AE46" i="1"/>
  <c r="AE10" i="1"/>
  <c r="AG10" i="1" s="1"/>
  <c r="AF10" i="1" s="1"/>
  <c r="AG40" i="1" l="1"/>
  <c r="AF39" i="1"/>
  <c r="AF31" i="1"/>
  <c r="AG32" i="1"/>
  <c r="AF32" i="1" s="1"/>
  <c r="AF28" i="1"/>
  <c r="AF29" i="1"/>
  <c r="AF11" i="1"/>
  <c r="AF40" i="1" l="1"/>
  <c r="AF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7" authorId="0" shapeId="0" xr:uid="{00000000-0006-0000-0000-000001000000}">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8" authorId="0" shapeId="0" xr:uid="{00000000-0006-0000-0000-000002000000}">
      <text>
        <r>
          <rPr>
            <sz val="9"/>
            <color indexed="81"/>
            <rFont val="Tahoma"/>
            <family val="2"/>
          </rPr>
          <t xml:space="preserve">Identificar si el riesgo a describir es para: 
Un proceso, Un proyecto de Inversión o un Sistema de Gestión. </t>
        </r>
      </text>
    </comment>
    <comment ref="B8" authorId="0" shapeId="0" xr:uid="{00000000-0006-0000-0000-000003000000}">
      <text>
        <r>
          <rPr>
            <sz val="9"/>
            <color indexed="81"/>
            <rFont val="Tahoma"/>
            <family val="2"/>
          </rPr>
          <t>Relacionar el nombre del Proceso, Sistema de Gestión o Proyecto de Inversión, según aplique. Ej: Gestión del Talento Humano</t>
        </r>
      </text>
    </comment>
    <comment ref="E8"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8" authorId="0" shapeId="0" xr:uid="{00000000-0006-0000-0000-000005000000}">
      <text>
        <r>
          <rPr>
            <b/>
            <sz val="9"/>
            <color indexed="81"/>
            <rFont val="Tahoma"/>
            <family val="2"/>
          </rPr>
          <t>Seleccionar según corresponda</t>
        </r>
      </text>
    </comment>
    <comment ref="G8" authorId="1" shapeId="0" xr:uid="{00000000-0006-0000-0000-000006000000}">
      <text>
        <r>
          <rPr>
            <sz val="9"/>
            <color indexed="81"/>
            <rFont val="Tahoma"/>
            <family val="2"/>
          </rPr>
          <t>Seleccione según corresponda</t>
        </r>
      </text>
    </comment>
    <comment ref="H8" authorId="2" shapeId="0" xr:uid="{00000000-0006-0000-0000-00000700000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8"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9000000}">
      <text>
        <r>
          <rPr>
            <sz val="9"/>
            <color indexed="81"/>
            <rFont val="Tahoma"/>
            <family val="2"/>
          </rPr>
          <t>La fuente que origina la causa es interna (del Ministerio) o externa (fuera del Ministerio)</t>
        </r>
      </text>
    </comment>
    <comment ref="K8"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8"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8"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8"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8"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F8"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8"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8"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8" authorId="0" shapeId="0" xr:uid="{00000000-0006-0000-0000-000013000000}">
      <text>
        <r>
          <rPr>
            <b/>
            <sz val="9"/>
            <color indexed="81"/>
            <rFont val="Tahoma"/>
            <family val="2"/>
          </rPr>
          <t>Seleccione según corresponda</t>
        </r>
      </text>
    </comment>
    <comment ref="U9" authorId="0" shapeId="0" xr:uid="{00000000-0006-0000-0000-000014000000}">
      <text>
        <r>
          <rPr>
            <sz val="9"/>
            <color indexed="81"/>
            <rFont val="Tahoma"/>
            <family val="2"/>
          </rPr>
          <t xml:space="preserve">Hace referencia a cada cuanto se ejecuta el control en terminos de tiempo. </t>
        </r>
      </text>
    </comment>
    <comment ref="V9"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9"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9"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9"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<sst xmlns="http://schemas.openxmlformats.org/spreadsheetml/2006/main" count="517" uniqueCount="382">
  <si>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</si>
  <si>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</si>
  <si>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</si>
  <si>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</si>
  <si>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</si>
  <si>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</si>
  <si>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</si>
  <si>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</si>
  <si>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</si>
  <si>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</si>
  <si>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</si>
  <si>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</si>
  <si>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</si>
  <si>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</si>
  <si>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</si>
  <si>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</si>
  <si>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</si>
  <si>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</si>
  <si>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</si>
  <si>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</si>
  <si>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</si>
  <si>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</si>
  <si>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</si>
  <si>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</si>
  <si>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</si>
  <si>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</si>
  <si>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</si>
  <si>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</si>
  <si>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</si>
  <si>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</si>
  <si>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</si>
  <si>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</si>
  <si>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</si>
  <si>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</si>
  <si>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</si>
  <si>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</si>
  <si>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</si>
  <si>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</si>
  <si>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</si>
  <si>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</si>
  <si>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</si>
  <si>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</si>
  <si>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</si>
  <si>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</si>
  <si>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</si>
  <si>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</si>
  <si>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</si>
  <si>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</si>
  <si>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</si>
  <si>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</si>
  <si>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</si>
  <si>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</si>
  <si>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</si>
  <si>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</si>
  <si>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</si>
  <si>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</si>
  <si>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</si>
  <si>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</si>
  <si>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</si>
  <si>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</si>
  <si>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</si>
  <si>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</si>
  <si>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</si>
  <si>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</si>
  <si>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</si>
  <si>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</si>
  <si>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</si>
  <si>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</si>
  <si>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</si>
  <si>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</si>
  <si>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</si>
  <si>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</si>
  <si>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</si>
  <si>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</si>
  <si>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</si>
  <si>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</si>
  <si>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</si>
  <si>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</si>
  <si>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</si>
  <si>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</si>
  <si>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</si>
  <si>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</si>
  <si>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</si>
  <si>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</si>
  <si>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</si>
  <si>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</si>
  <si>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</si>
  <si>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</si>
  <si>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</si>
  <si>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</si>
  <si>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</si>
  <si>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</si>
  <si>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</si>
  <si>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</si>
  <si>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</si>
  <si>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</si>
  <si>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</si>
  <si>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</si>
  <si>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</si>
  <si>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</si>
  <si>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</si>
  <si>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</si>
  <si>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</si>
  <si>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</si>
  <si>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</si>
  <si>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</si>
  <si>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</si>
  <si>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</si>
  <si>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</si>
  <si>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</si>
  <si>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</si>
  <si>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</si>
  <si>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</si>
  <si>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</si>
  <si>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</si>
  <si>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</si>
  <si>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</si>
  <si>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</si>
  <si>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</si>
  <si>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</si>
  <si>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</si>
  <si>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</si>
  <si>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</si>
  <si>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</si>
  <si>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</si>
  <si>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</si>
  <si>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</si>
  <si>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</si>
  <si>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</si>
  <si>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</si>
  <si>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</si>
  <si>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</si>
  <si>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</si>
  <si>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</si>
  <si>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</si>
  <si>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</si>
  <si>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</si>
  <si>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</si>
  <si>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</si>
  <si>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</si>
  <si>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</si>
  <si>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</si>
  <si>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</si>
  <si>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</si>
  <si>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</si>
  <si>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</si>
  <si>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</si>
  <si>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</si>
  <si>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</si>
  <si>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</si>
  <si>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</si>
  <si>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</si>
  <si>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</si>
  <si>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</si>
  <si>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</si>
  <si>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</si>
  <si>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</si>
  <si>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</si>
  <si>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</si>
  <si>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</si>
  <si>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</si>
  <si>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</si>
  <si>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</si>
  <si>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</si>
  <si>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</si>
  <si>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</si>
  <si>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</si>
  <si>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</si>
  <si>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</si>
  <si>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</si>
  <si>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</si>
  <si>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</si>
  <si>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</si>
  <si>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</si>
  <si>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</si>
  <si>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</si>
  <si>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</si>
  <si>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</si>
  <si>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</si>
  <si>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</si>
  <si>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</si>
  <si>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</si>
  <si>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</si>
  <si>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</si>
  <si>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</si>
  <si>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</si>
  <si>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</si>
  <si>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</si>
  <si>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</si>
  <si>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</si>
  <si>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</si>
  <si>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</si>
  <si>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</si>
  <si>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</si>
  <si>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</si>
  <si>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</si>
  <si>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</si>
  <si>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</si>
  <si>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</si>
  <si>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</si>
  <si>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</si>
  <si>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</si>
  <si>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</si>
  <si>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t>Área/ Dependencia responsable del riesgo</t>
  </si>
  <si>
    <t>APROBADO POR:
(nombre y cargo)</t>
  </si>
  <si>
    <t>ACEPTAR EL RIESGO</t>
  </si>
  <si>
    <t>Muy Alta</t>
  </si>
  <si>
    <t>Alta</t>
  </si>
  <si>
    <t>Media</t>
  </si>
  <si>
    <t>Baja</t>
  </si>
  <si>
    <t>Muy Baja</t>
  </si>
  <si>
    <t>Leve</t>
  </si>
  <si>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</si>
  <si>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</si>
  <si>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</si>
  <si>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</si>
  <si>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</si>
  <si>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</si>
  <si>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</si>
  <si>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</si>
  <si>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</si>
  <si>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</si>
  <si>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</si>
  <si>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</si>
  <si>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</si>
  <si>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</si>
  <si>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</si>
  <si>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</si>
  <si>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</si>
  <si>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</si>
  <si>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</si>
  <si>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</si>
  <si>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</si>
  <si>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</si>
  <si>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</si>
  <si>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</si>
  <si>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</si>
  <si>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</si>
  <si>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</si>
  <si>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</si>
  <si>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</si>
  <si>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</si>
  <si>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</si>
  <si>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</si>
  <si>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</si>
  <si>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</si>
  <si>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</si>
  <si>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</si>
  <si>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</si>
  <si>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</si>
  <si>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</si>
  <si>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</si>
  <si>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</si>
  <si>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</si>
  <si>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</si>
  <si>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</si>
  <si>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</si>
  <si>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</si>
  <si>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</si>
  <si>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</si>
  <si>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</si>
  <si>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</si>
  <si>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</si>
  <si>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</si>
  <si>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</si>
  <si>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</si>
  <si>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</si>
  <si>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</si>
  <si>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</si>
  <si>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</si>
  <si>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</si>
  <si>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</si>
  <si>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</si>
  <si>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</si>
  <si>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</si>
  <si>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</si>
  <si>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</si>
  <si>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</si>
  <si>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</si>
  <si>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</si>
  <si>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</si>
  <si>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</si>
  <si>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</si>
  <si>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</si>
  <si>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</si>
  <si>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</si>
  <si>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</si>
  <si>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</si>
  <si>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</si>
  <si>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</si>
  <si>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</si>
  <si>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</si>
  <si>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</si>
  <si>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</si>
  <si>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</si>
  <si>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</si>
  <si>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</si>
  <si>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</si>
  <si>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</si>
  <si>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</si>
  <si>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</si>
  <si>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</si>
  <si>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</si>
  <si>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</si>
  <si>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</si>
  <si>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</si>
  <si>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</si>
  <si>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</si>
  <si>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</si>
  <si>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</si>
  <si>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</si>
  <si>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</si>
  <si>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</si>
  <si>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</si>
  <si>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</si>
  <si>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</si>
  <si>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</si>
  <si>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t>OBSERVACIONES Y COMENTARIOS</t>
  </si>
  <si>
    <t>¿POR QUÉ?</t>
  </si>
  <si>
    <t>Tipo</t>
  </si>
  <si>
    <t>PROCESO</t>
  </si>
  <si>
    <t>SISTEMA DE GESTIÓN</t>
  </si>
  <si>
    <t>PROYECTO DE INVERSIÓN</t>
  </si>
  <si>
    <t>COMPARTIR EL RIESGO</t>
  </si>
  <si>
    <t>Riesgo de Fraude Interno</t>
  </si>
  <si>
    <t>Riesgo de Fraude Externo</t>
  </si>
  <si>
    <t>Nombre</t>
  </si>
  <si>
    <t>Clasificación del Riesgo</t>
  </si>
  <si>
    <t>Descripción del Riesgo
(Qué, Cómo y por Qué?</t>
  </si>
  <si>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</si>
  <si>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</si>
  <si>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</si>
  <si>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</si>
  <si>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</si>
  <si>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</si>
  <si>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</si>
  <si>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</si>
  <si>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</si>
  <si>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</si>
  <si>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</si>
  <si>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</si>
  <si>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</si>
  <si>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</si>
  <si>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</si>
  <si>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</si>
  <si>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r>
      <t xml:space="preserve">ZONAS DE </t>
    </r>
    <r>
      <rPr>
        <b/>
        <u/>
        <sz val="11"/>
        <color theme="1"/>
        <rFont val="Arial"/>
        <family val="2"/>
      </rPr>
      <t>RIESGO DE GESTIÓN Y FISCAL</t>
    </r>
  </si>
  <si>
    <t>Cargo Ejecutor del Control</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</si>
  <si>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</si>
  <si>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</si>
  <si>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</si>
  <si>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</si>
  <si>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</si>
  <si>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</si>
  <si>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</si>
  <si>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</si>
  <si>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</si>
  <si>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</si>
  <si>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t>Código del Riesgo</t>
  </si>
  <si>
    <t>Nombre del documento o medio de la evidencia</t>
  </si>
  <si>
    <t>Los riesgos identificados en la Matriz de Riesgos de Gestión se encuentran ubicados en el siguiente mapa:</t>
  </si>
  <si>
    <r>
      <t xml:space="preserve">ANÁLISIS Y VALORACIÓN DEL RIESGO INHERENTE 
</t>
    </r>
    <r>
      <rPr>
        <sz val="11"/>
        <rFont val="Verdana"/>
        <family val="2"/>
      </rPr>
      <t>(antes de controles)</t>
    </r>
  </si>
  <si>
    <r>
      <t xml:space="preserve">VALORACIÓN DEL RIESGO RESIDUAL 
</t>
    </r>
    <r>
      <rPr>
        <sz val="11"/>
        <rFont val="Verdana"/>
        <family val="2"/>
      </rPr>
      <t>(después de controles)</t>
    </r>
  </si>
  <si>
    <r>
      <t xml:space="preserve">"MONITOREO Y REVISION" 
(Segunda Línea de Defensa)
</t>
    </r>
    <r>
      <rPr>
        <sz val="11"/>
        <color theme="1"/>
        <rFont val="Verdana"/>
        <family val="2"/>
      </rPr>
      <t>Comentarios u Observaciones</t>
    </r>
  </si>
  <si>
    <r>
      <t xml:space="preserve">Responsable(s) del Riesgo
</t>
    </r>
    <r>
      <rPr>
        <sz val="11"/>
        <rFont val="Verdana"/>
        <family val="2"/>
      </rPr>
      <t>(cargo)</t>
    </r>
  </si>
  <si>
    <r>
      <t xml:space="preserve">Causa(S)
</t>
    </r>
    <r>
      <rPr>
        <sz val="11"/>
        <rFont val="Verdana"/>
        <family val="2"/>
      </rPr>
      <t>(escribir una causa por fila)</t>
    </r>
  </si>
  <si>
    <r>
      <t xml:space="preserve">Tipo de Causa
</t>
    </r>
    <r>
      <rPr>
        <sz val="11"/>
        <rFont val="Verdana"/>
        <family val="2"/>
      </rPr>
      <t>(Externa ó
Interna)</t>
    </r>
  </si>
  <si>
    <r>
      <t xml:space="preserve">ZONA DE RIESGO INHERENTE 
</t>
    </r>
    <r>
      <rPr>
        <b/>
        <sz val="11"/>
        <color rgb="FF0070C0"/>
        <rFont val="Verdana"/>
        <family val="2"/>
      </rPr>
      <t xml:space="preserve">(Severidad) </t>
    </r>
  </si>
  <si>
    <r>
      <t xml:space="preserve">DESCRIPCIÓN DEL CONTROL
</t>
    </r>
    <r>
      <rPr>
        <sz val="11"/>
        <rFont val="Verdana"/>
        <family val="2"/>
      </rPr>
      <t>(Un control por cada causa, si no hay control se escribe "No existe control")</t>
    </r>
  </si>
  <si>
    <r>
      <t xml:space="preserve">NIVEL DE ACEPTACIÓN DEL RIESGO 
</t>
    </r>
    <r>
      <rPr>
        <sz val="11"/>
        <color rgb="FF0070C0"/>
        <rFont val="Verdana"/>
        <family val="2"/>
      </rPr>
      <t>(RAE)</t>
    </r>
  </si>
  <si>
    <r>
      <t xml:space="preserve">INDIQUE SI EL </t>
    </r>
    <r>
      <rPr>
        <u/>
        <sz val="11"/>
        <rFont val="Verdana"/>
        <family val="2"/>
      </rPr>
      <t xml:space="preserve">RIESGO </t>
    </r>
    <r>
      <rPr>
        <sz val="11"/>
        <rFont val="Verdana"/>
        <family val="2"/>
      </rPr>
      <t>SE HA MATERIALIZADO</t>
    </r>
  </si>
  <si>
    <r>
      <t xml:space="preserve">LOS </t>
    </r>
    <r>
      <rPr>
        <u/>
        <sz val="11"/>
        <rFont val="Verdana"/>
        <family val="2"/>
      </rPr>
      <t>CONTROLES</t>
    </r>
    <r>
      <rPr>
        <sz val="11"/>
        <rFont val="Verdana"/>
        <family val="2"/>
      </rPr>
      <t xml:space="preserve"> ACTUALES SE HAN EJECUTADO ADECUADAMENTE?</t>
    </r>
  </si>
  <si>
    <r>
      <t xml:space="preserve">LOS </t>
    </r>
    <r>
      <rPr>
        <u/>
        <sz val="11"/>
        <rFont val="Verdana"/>
        <family val="2"/>
      </rPr>
      <t>CONTROLES</t>
    </r>
    <r>
      <rPr>
        <sz val="11"/>
        <rFont val="Verdana"/>
        <family val="2"/>
      </rPr>
      <t xml:space="preserve"> PUEDEN SER MEJORADOS?</t>
    </r>
  </si>
  <si>
    <r>
      <t xml:space="preserve">EL </t>
    </r>
    <r>
      <rPr>
        <u/>
        <sz val="11"/>
        <rFont val="Verdana"/>
        <family val="2"/>
      </rPr>
      <t>RIESGO</t>
    </r>
    <r>
      <rPr>
        <sz val="11"/>
        <rFont val="Verdana"/>
        <family val="2"/>
      </rPr>
      <t xml:space="preserve"> REQUIERE SER MODIFICADO O ACTUALIZADO?</t>
    </r>
  </si>
  <si>
    <r>
      <rPr>
        <b/>
        <sz val="11"/>
        <rFont val="Verdana"/>
        <family val="2"/>
      </rPr>
      <t xml:space="preserve">Periodicidad
</t>
    </r>
    <r>
      <rPr>
        <sz val="11"/>
        <rFont val="Verdana"/>
        <family val="2"/>
      </rPr>
      <t>(Semanal, quincenal, mensual etc)</t>
    </r>
  </si>
  <si>
    <t>Proceso Planeación y Direccionamiento Estratégico</t>
  </si>
  <si>
    <t>Código:</t>
  </si>
  <si>
    <t>Versión:</t>
  </si>
  <si>
    <t>Fecha:</t>
  </si>
  <si>
    <t>PD-FM-001</t>
  </si>
  <si>
    <t>MATRIZ RIESGOS DE GESTIÓN Y FISACALES</t>
  </si>
  <si>
    <t>MATRIZ RIESGOS DE GESTIÓN</t>
  </si>
  <si>
    <t>Fecha de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</si>
</sst>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3">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1"/>
      <color theme="10"/>
      <name val="Calibri"/>
      <family val="2"/>
      <scheme val="minor"/>
    </font>
    <font>
      <sz val="8"/>
      <name val="Calibri"/>
      <family val="2"/>
      <scheme val="minor"/>
    </font>
    <font>
      <sz val="12"/>
      <color theme="1"/>
      <name val="Arial"/>
      <family val="2"/>
    </font>
    <font>
      <b/>
      <sz val="18"/>
      <color theme="1"/>
      <name val="Arial"/>
      <family val="2"/>
    </font>
    <font>
      <sz val="11"/>
      <color theme="1"/>
      <name val="Verdana"/>
      <family val="2"/>
    </font>
    <font>
      <b/>
      <sz val="11"/>
      <color theme="1"/>
      <name val="Verdana"/>
      <family val="2"/>
    </font>
    <font>
      <b/>
      <sz val="11"/>
      <name val="Verdana"/>
      <family val="2"/>
    </font>
    <font>
      <sz val="11"/>
      <name val="Verdana"/>
      <family val="2"/>
    </font>
    <font>
      <sz val="11"/>
      <color indexed="8"/>
      <name val="Verdana"/>
      <family val="2"/>
    </font>
    <font>
      <b/>
      <sz val="11"/>
      <color rgb="FF0070C0"/>
      <name val="Verdana"/>
      <family val="2"/>
    </font>
    <font>
      <sz val="11"/>
      <color rgb="FF0070C0"/>
      <name val="Verdana"/>
      <family val="2"/>
    </font>
    <font>
      <u/>
      <sz val="11"/>
      <name val="Verdana"/>
      <family val="2"/>
    </font>
    <font>
      <sz val="11"/>
      <color theme="9" tint="-0.249977111117893"/>
      <name val="Verdana"/>
      <family val="2"/>
    </font>
    <font>
      <sz val="11"/>
      <color rgb="FFFF0000"/>
      <name val="Verdana"/>
      <family val="2"/>
    </font>
    <font>
      <sz val="11"/>
      <color rgb="FF333333"/>
      <name val="Verdana"/>
      <family val="2"/>
    </font>
    <font>
      <u/>
      <sz val="11"/>
      <color theme="10"/>
      <name val="Verdana"/>
      <family val="2"/>
    </font>
    <font>
      <sz val="11"/>
      <color theme="0"/>
      <name val="Verdana"/>
      <family val="2"/>
    </font>
    <font>
      <b/>
      <sz val="5"/>
      <color rgb="FF000000"/>
      <name val="Verdana"/>
      <family val="2"/>
    </font>
    <font>
      <b/>
      <sz val="8"/>
      <color rgb="FF000000"/>
      <name val="Verdana"/>
      <family val="2"/>
    </font>
    <font>
      <sz val="8"/>
      <color rgb="FF000000"/>
      <name val="Verdana"/>
      <family val="2"/>
    </font>
    <font>
      <sz val="11"/>
      <color theme="1"/>
      <name val="Calibri (Cuerpo)"/>
    </font>
    <font>
      <b/>
      <sz val="14"/>
      <color rgb="FF000000"/>
      <name val="Verdana"/>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BFBFB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5">
    <xf numFmtId="0" fontId="0" fillId="0" borderId="0"/>
    <xf numFmtId="0" fontId="2" fillId="0" borderId="0"/>
    <xf numFmtId="9" fontId="21" fillId="0" borderId="0" applyFont="0" applyFill="0" applyBorder="0" applyAlignment="0" applyProtection="0"/>
    <xf numFmtId="0" fontId="31" fillId="0" borderId="0" applyNumberFormat="0" applyFill="0" applyBorder="0" applyAlignment="0" applyProtection="0"/>
    <xf numFmtId="41" fontId="21" fillId="0" borderId="0" applyFont="0" applyFill="0" applyBorder="0" applyAlignment="0" applyProtection="0"/>
  </cellStyleXfs>
  <cellXfs count="451">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1"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8" fillId="7" borderId="46"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18" fillId="12" borderId="52" xfId="0" applyFont="1" applyFill="1" applyBorder="1" applyAlignment="1">
      <alignment horizontal="center" vertical="center" wrapText="1"/>
    </xf>
    <xf numFmtId="0" fontId="20" fillId="0" borderId="18" xfId="0" applyFont="1" applyBorder="1" applyAlignment="1">
      <alignment horizontal="justify" vertical="center" wrapText="1"/>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11"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1" fillId="20" borderId="13" xfId="0" applyFont="1" applyFill="1" applyBorder="1" applyAlignment="1">
      <alignment horizontal="center" vertical="center" wrapText="1"/>
    </xf>
    <xf numFmtId="0" fontId="12" fillId="20" borderId="13"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3"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1" fillId="21" borderId="16"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17"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1" fillId="22" borderId="17" xfId="0" applyFont="1" applyFill="1" applyBorder="1" applyAlignment="1">
      <alignment horizontal="center" vertical="center" wrapText="1"/>
    </xf>
    <xf numFmtId="0" fontId="19" fillId="22" borderId="13" xfId="0" applyFont="1" applyFill="1" applyBorder="1" applyAlignment="1">
      <alignment horizontal="center" vertical="center" wrapText="1"/>
    </xf>
    <xf numFmtId="0" fontId="11"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0"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9" fontId="20" fillId="0" borderId="18" xfId="0" applyNumberFormat="1" applyFont="1" applyBorder="1" applyAlignment="1">
      <alignment horizontal="center" vertical="center" wrapText="1"/>
    </xf>
    <xf numFmtId="0" fontId="12" fillId="20" borderId="17"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1" xfId="0" applyFont="1" applyBorder="1" applyAlignment="1">
      <alignment horizontal="center" vertical="center" wrapText="1"/>
    </xf>
    <xf numFmtId="0" fontId="33" fillId="0" borderId="0" xfId="0" applyFont="1"/>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35" fillId="0" borderId="1" xfId="0" applyFont="1" applyBorder="1" applyAlignment="1">
      <alignment horizontal="center"/>
    </xf>
    <xf numFmtId="0" fontId="35" fillId="0" borderId="0" xfId="0" applyFont="1"/>
    <xf numFmtId="0" fontId="35" fillId="0" borderId="0" xfId="0" applyFont="1" applyAlignment="1">
      <alignment horizontal="center"/>
    </xf>
    <xf numFmtId="0" fontId="35" fillId="0" borderId="0" xfId="0" applyFont="1" applyAlignment="1">
      <alignment horizontal="center" vertical="center"/>
    </xf>
    <xf numFmtId="9" fontId="35" fillId="0" borderId="0" xfId="2" applyFont="1" applyFill="1" applyAlignment="1">
      <alignment horizontal="center"/>
    </xf>
    <xf numFmtId="0" fontId="35" fillId="0" borderId="0" xfId="0" applyFont="1" applyAlignment="1">
      <alignment horizontal="left" vertical="center"/>
    </xf>
    <xf numFmtId="0" fontId="35" fillId="0" borderId="0" xfId="0" applyFont="1" applyAlignment="1">
      <alignment horizontal="center" wrapText="1"/>
    </xf>
    <xf numFmtId="0" fontId="36"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3" borderId="7" xfId="0" applyFont="1" applyFill="1" applyBorder="1" applyAlignment="1">
      <alignment horizontal="center" vertical="center" wrapText="1"/>
    </xf>
    <xf numFmtId="0" fontId="38" fillId="0" borderId="0" xfId="0" applyFont="1" applyAlignment="1">
      <alignment horizontal="center" vertical="center" wrapText="1"/>
    </xf>
    <xf numFmtId="9" fontId="38" fillId="0" borderId="0" xfId="2" applyFont="1" applyFill="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justify" vertical="center" wrapText="1"/>
    </xf>
    <xf numFmtId="0" fontId="38" fillId="0" borderId="0" xfId="0" applyFont="1" applyAlignment="1">
      <alignment horizontal="left" vertical="center" wrapText="1"/>
    </xf>
    <xf numFmtId="0" fontId="38" fillId="0" borderId="0" xfId="0" applyFont="1" applyAlignment="1">
      <alignment horizontal="center" vertical="center"/>
    </xf>
    <xf numFmtId="0" fontId="38" fillId="23" borderId="1" xfId="0" applyFont="1" applyFill="1" applyBorder="1" applyAlignment="1">
      <alignment horizontal="center" vertical="center" wrapText="1"/>
    </xf>
    <xf numFmtId="0" fontId="38" fillId="14" borderId="1"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vertical="center" wrapText="1"/>
    </xf>
    <xf numFmtId="0" fontId="38" fillId="0" borderId="1" xfId="0" applyFont="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9" fontId="38" fillId="0" borderId="1" xfId="2" applyFont="1" applyFill="1" applyBorder="1" applyAlignment="1" applyProtection="1">
      <alignment horizontal="center" vertical="center" wrapText="1"/>
      <protection locked="0"/>
    </xf>
    <xf numFmtId="9" fontId="38" fillId="0" borderId="1" xfId="2" applyFont="1" applyFill="1" applyBorder="1" applyAlignment="1" applyProtection="1">
      <alignment horizontal="center" vertical="center" wrapText="1"/>
    </xf>
    <xf numFmtId="0" fontId="37" fillId="0" borderId="1" xfId="0" applyFont="1" applyBorder="1" applyAlignment="1">
      <alignment horizontal="center" vertical="center" wrapText="1"/>
    </xf>
    <xf numFmtId="0" fontId="35" fillId="0" borderId="1" xfId="0" applyFont="1" applyBorder="1" applyAlignment="1">
      <alignment vertical="center"/>
    </xf>
    <xf numFmtId="0" fontId="35" fillId="0" borderId="1" xfId="0" applyFont="1" applyBorder="1" applyAlignment="1">
      <alignment horizontal="center" vertical="center" wrapText="1"/>
    </xf>
    <xf numFmtId="9" fontId="38" fillId="0" borderId="1" xfId="0" applyNumberFormat="1" applyFont="1" applyBorder="1" applyAlignment="1">
      <alignment horizontal="center" vertical="center" wrapText="1"/>
    </xf>
    <xf numFmtId="9" fontId="35" fillId="0" borderId="1" xfId="0" applyNumberFormat="1" applyFont="1" applyBorder="1" applyAlignment="1">
      <alignment horizontal="center" vertical="center"/>
    </xf>
    <xf numFmtId="164" fontId="38" fillId="3" borderId="1" xfId="0" applyNumberFormat="1" applyFont="1" applyFill="1" applyBorder="1" applyAlignment="1" applyProtection="1">
      <alignment vertical="center"/>
      <protection locked="0"/>
    </xf>
    <xf numFmtId="0" fontId="38" fillId="3" borderId="1" xfId="0" applyFont="1" applyFill="1" applyBorder="1" applyAlignment="1" applyProtection="1">
      <alignment vertical="center" wrapText="1"/>
      <protection locked="0"/>
    </xf>
    <xf numFmtId="0" fontId="38" fillId="3" borderId="1" xfId="0" applyFont="1" applyFill="1" applyBorder="1" applyAlignment="1" applyProtection="1">
      <alignment vertical="center"/>
      <protection locked="0"/>
    </xf>
    <xf numFmtId="0" fontId="37" fillId="3" borderId="1" xfId="0" applyFont="1" applyFill="1" applyBorder="1" applyAlignment="1" applyProtection="1">
      <alignment vertical="center"/>
      <protection locked="0"/>
    </xf>
    <xf numFmtId="0" fontId="38" fillId="3" borderId="1" xfId="0" applyFont="1" applyFill="1" applyBorder="1" applyAlignment="1">
      <alignment vertical="center" wrapText="1"/>
    </xf>
    <xf numFmtId="0" fontId="38" fillId="3" borderId="1" xfId="0" applyFont="1" applyFill="1" applyBorder="1" applyAlignment="1" applyProtection="1">
      <alignment horizontal="center" vertical="center"/>
      <protection locked="0"/>
    </xf>
    <xf numFmtId="0" fontId="38" fillId="3" borderId="1" xfId="0" applyFont="1" applyFill="1" applyBorder="1" applyAlignment="1" applyProtection="1">
      <alignment horizontal="left" vertical="center" wrapText="1"/>
      <protection locked="0"/>
    </xf>
    <xf numFmtId="0" fontId="38" fillId="3" borderId="1" xfId="0" applyFont="1" applyFill="1" applyBorder="1" applyAlignment="1">
      <alignment horizontal="justify" vertical="center" wrapText="1"/>
    </xf>
    <xf numFmtId="0" fontId="38" fillId="3" borderId="1" xfId="0" applyFont="1" applyFill="1" applyBorder="1" applyAlignment="1">
      <alignment vertical="center"/>
    </xf>
    <xf numFmtId="0" fontId="35" fillId="0" borderId="1" xfId="0" applyFont="1" applyBorder="1"/>
    <xf numFmtId="0" fontId="38" fillId="0" borderId="1" xfId="0" applyFont="1" applyBorder="1" applyAlignment="1">
      <alignment horizontal="center" vertical="center" wrapText="1"/>
    </xf>
    <xf numFmtId="0" fontId="38" fillId="0" borderId="1" xfId="0" applyFont="1" applyBorder="1" applyAlignment="1">
      <alignment horizontal="justify" vertical="center" wrapText="1"/>
    </xf>
    <xf numFmtId="0" fontId="38" fillId="3" borderId="1" xfId="0" applyFont="1" applyFill="1" applyBorder="1" applyAlignment="1" applyProtection="1">
      <alignment horizontal="center" vertical="center" wrapText="1"/>
      <protection locked="0"/>
    </xf>
    <xf numFmtId="9" fontId="38" fillId="0" borderId="2" xfId="2" applyFont="1" applyFill="1" applyBorder="1" applyAlignment="1" applyProtection="1">
      <alignment horizontal="center" vertical="center" wrapText="1"/>
      <protection locked="0"/>
    </xf>
    <xf numFmtId="9" fontId="38" fillId="0" borderId="2" xfId="2" applyFont="1" applyFill="1" applyBorder="1" applyAlignment="1" applyProtection="1">
      <alignment horizontal="center" vertical="center" wrapText="1"/>
    </xf>
    <xf numFmtId="0" fontId="38" fillId="0" borderId="1" xfId="0" applyFont="1" applyBorder="1" applyAlignment="1" applyProtection="1">
      <alignment horizontal="justify" vertical="center" wrapText="1"/>
      <protection locked="0"/>
    </xf>
    <xf numFmtId="0" fontId="38" fillId="0" borderId="1" xfId="0" applyFont="1" applyBorder="1" applyAlignment="1">
      <alignment horizontal="center" vertical="center"/>
    </xf>
    <xf numFmtId="0" fontId="43" fillId="0" borderId="1" xfId="0" applyFont="1" applyBorder="1" applyAlignment="1">
      <alignment horizontal="justify" vertical="center" wrapText="1"/>
    </xf>
    <xf numFmtId="0" fontId="38" fillId="0" borderId="3" xfId="0" applyFont="1" applyBorder="1" applyAlignment="1">
      <alignment horizontal="center" vertical="center" wrapText="1"/>
    </xf>
    <xf numFmtId="9" fontId="35" fillId="0" borderId="2" xfId="0" applyNumberFormat="1" applyFont="1" applyBorder="1" applyAlignment="1">
      <alignment horizontal="center" vertical="center"/>
    </xf>
    <xf numFmtId="14" fontId="38" fillId="3" borderId="1" xfId="0" applyNumberFormat="1" applyFont="1" applyFill="1" applyBorder="1" applyAlignment="1" applyProtection="1">
      <alignment vertical="center"/>
      <protection locked="0"/>
    </xf>
    <xf numFmtId="0" fontId="35" fillId="3" borderId="1" xfId="0" applyFont="1" applyFill="1" applyBorder="1" applyAlignment="1">
      <alignment vertical="center" wrapText="1"/>
    </xf>
    <xf numFmtId="0" fontId="35" fillId="3" borderId="1" xfId="0" applyFont="1" applyFill="1" applyBorder="1" applyAlignment="1">
      <alignment vertical="center"/>
    </xf>
    <xf numFmtId="0" fontId="35" fillId="0" borderId="0" xfId="0" applyFont="1" applyAlignment="1">
      <alignment vertical="center"/>
    </xf>
    <xf numFmtId="0" fontId="38" fillId="3" borderId="1" xfId="0" applyFont="1" applyFill="1" applyBorder="1" applyAlignment="1" applyProtection="1">
      <alignment horizontal="justify" vertical="center" wrapText="1"/>
      <protection locked="0"/>
    </xf>
    <xf numFmtId="0" fontId="35" fillId="0" borderId="1" xfId="0" applyFont="1" applyBorder="1" applyAlignment="1">
      <alignment horizontal="justify" vertical="center" wrapText="1"/>
    </xf>
    <xf numFmtId="0" fontId="38" fillId="0" borderId="1" xfId="0" applyFont="1" applyBorder="1" applyAlignment="1">
      <alignment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xf>
    <xf numFmtId="0" fontId="38" fillId="0" borderId="3" xfId="0" applyFont="1" applyBorder="1" applyAlignment="1">
      <alignment horizontal="center" vertical="center"/>
    </xf>
    <xf numFmtId="0" fontId="43" fillId="0" borderId="3" xfId="0" applyFont="1" applyBorder="1" applyAlignment="1">
      <alignment horizontal="justify" vertical="center" wrapText="1"/>
    </xf>
    <xf numFmtId="9" fontId="35" fillId="0" borderId="3" xfId="0" applyNumberFormat="1" applyFont="1" applyBorder="1" applyAlignment="1">
      <alignment horizontal="center" vertical="center"/>
    </xf>
    <xf numFmtId="164" fontId="38" fillId="0" borderId="1" xfId="0" applyNumberFormat="1" applyFont="1" applyBorder="1" applyAlignment="1" applyProtection="1">
      <alignment vertical="center"/>
      <protection locked="0"/>
    </xf>
    <xf numFmtId="0" fontId="38" fillId="0" borderId="1" xfId="0" applyFont="1" applyBorder="1" applyAlignment="1" applyProtection="1">
      <alignment vertical="center"/>
      <protection locked="0"/>
    </xf>
    <xf numFmtId="0" fontId="35" fillId="3" borderId="1" xfId="0" applyFont="1" applyFill="1" applyBorder="1" applyAlignment="1">
      <alignment horizontal="center" vertical="center" wrapText="1"/>
    </xf>
    <xf numFmtId="0" fontId="35" fillId="3" borderId="0" xfId="0" applyFont="1" applyFill="1"/>
    <xf numFmtId="0" fontId="38" fillId="3" borderId="1" xfId="0" quotePrefix="1" applyFont="1" applyFill="1" applyBorder="1" applyAlignment="1">
      <alignment horizontal="justify" vertical="center" wrapText="1"/>
    </xf>
    <xf numFmtId="0" fontId="38" fillId="0" borderId="1" xfId="0" applyFont="1" applyBorder="1" applyAlignment="1">
      <alignment vertical="center"/>
    </xf>
    <xf numFmtId="0" fontId="35" fillId="3" borderId="1" xfId="0" applyFont="1" applyFill="1" applyBorder="1" applyAlignment="1" applyProtection="1">
      <alignment vertical="center" wrapText="1"/>
      <protection locked="0"/>
    </xf>
    <xf numFmtId="0" fontId="44" fillId="0" borderId="1" xfId="0" applyFont="1" applyBorder="1"/>
    <xf numFmtId="0" fontId="44" fillId="0" borderId="0" xfId="0" applyFont="1"/>
    <xf numFmtId="164" fontId="38"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67" xfId="0" applyFont="1" applyBorder="1" applyAlignment="1">
      <alignment horizontal="justify" vertical="center" wrapText="1"/>
    </xf>
    <xf numFmtId="0" fontId="38" fillId="0" borderId="67" xfId="0" applyFont="1" applyBorder="1" applyAlignment="1">
      <alignment horizontal="center" vertical="center"/>
    </xf>
    <xf numFmtId="0" fontId="38" fillId="0" borderId="67" xfId="0" applyFont="1" applyBorder="1" applyAlignment="1">
      <alignment horizontal="center" vertical="center" wrapText="1"/>
    </xf>
    <xf numFmtId="0" fontId="38" fillId="0" borderId="68" xfId="0" applyFont="1" applyBorder="1" applyAlignment="1">
      <alignment horizontal="center" vertical="center" wrapText="1"/>
    </xf>
    <xf numFmtId="0" fontId="38" fillId="0" borderId="1" xfId="0" applyFont="1" applyBorder="1"/>
    <xf numFmtId="0" fontId="38" fillId="0" borderId="66" xfId="0" applyFont="1" applyBorder="1" applyAlignment="1">
      <alignment horizontal="center" vertical="center"/>
    </xf>
    <xf numFmtId="0" fontId="38" fillId="0" borderId="66"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0" fontId="38" fillId="0" borderId="66" xfId="0" applyFont="1" applyBorder="1" applyAlignment="1">
      <alignment horizontal="justify" vertical="center" wrapText="1"/>
    </xf>
    <xf numFmtId="164" fontId="38" fillId="0" borderId="1" xfId="0" applyNumberFormat="1" applyFont="1" applyBorder="1" applyAlignment="1">
      <alignment vertical="center" wrapText="1"/>
    </xf>
    <xf numFmtId="164" fontId="38" fillId="0" borderId="1" xfId="0" applyNumberFormat="1" applyFont="1" applyBorder="1" applyAlignment="1" applyProtection="1">
      <alignment vertical="center" wrapText="1"/>
      <protection locked="0"/>
    </xf>
    <xf numFmtId="164" fontId="38" fillId="3" borderId="1" xfId="0" applyNumberFormat="1" applyFont="1" applyFill="1" applyBorder="1" applyAlignment="1" applyProtection="1">
      <alignment horizontal="center" vertical="center"/>
      <protection locked="0"/>
    </xf>
    <xf numFmtId="0" fontId="45" fillId="3" borderId="1" xfId="0" applyFont="1" applyFill="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45" fillId="0" borderId="1" xfId="0" applyFont="1" applyBorder="1" applyAlignment="1" applyProtection="1">
      <alignment vertical="center" wrapText="1"/>
      <protection locked="0"/>
    </xf>
    <xf numFmtId="0" fontId="38" fillId="0" borderId="1" xfId="0" applyFont="1" applyBorder="1" applyAlignment="1">
      <alignment horizontal="left" vertical="center"/>
    </xf>
    <xf numFmtId="0" fontId="46" fillId="0" borderId="1" xfId="3" applyFont="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5" fillId="0" borderId="1" xfId="0" applyFont="1" applyBorder="1" applyAlignment="1">
      <alignment horizontal="left"/>
    </xf>
    <xf numFmtId="0" fontId="47" fillId="0" borderId="0" xfId="0" applyFont="1" applyAlignment="1">
      <alignment horizontal="center" vertical="center"/>
    </xf>
    <xf numFmtId="164" fontId="38" fillId="0" borderId="0" xfId="0" applyNumberFormat="1" applyFont="1" applyAlignment="1">
      <alignment horizontal="center"/>
    </xf>
    <xf numFmtId="0" fontId="38" fillId="0" borderId="0" xfId="0" applyFont="1"/>
    <xf numFmtId="0" fontId="38" fillId="0" borderId="0" xfId="0" applyFont="1" applyAlignment="1">
      <alignment horizont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14" fontId="38" fillId="0" borderId="1" xfId="0" applyNumberFormat="1" applyFont="1" applyBorder="1" applyAlignment="1">
      <alignment horizontal="center" vertical="center" wrapText="1"/>
    </xf>
    <xf numFmtId="9" fontId="35" fillId="0" borderId="0" xfId="2" applyFont="1" applyFill="1" applyAlignment="1">
      <alignment horizontal="center" vertical="center"/>
    </xf>
    <xf numFmtId="0" fontId="35" fillId="0" borderId="0" xfId="0" applyFont="1" applyAlignment="1">
      <alignment horizontal="center" vertical="center" wrapText="1"/>
    </xf>
    <xf numFmtId="0" fontId="38" fillId="3" borderId="1" xfId="1" applyFont="1" applyFill="1" applyBorder="1" applyAlignment="1" applyProtection="1">
      <alignment vertical="center" wrapText="1"/>
      <protection locked="0"/>
    </xf>
    <xf numFmtId="0" fontId="37" fillId="0" borderId="6"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3" borderId="6" xfId="0" applyFont="1" applyFill="1" applyBorder="1" applyAlignment="1">
      <alignment horizontal="center" vertical="center" wrapText="1"/>
    </xf>
    <xf numFmtId="0" fontId="37" fillId="0" borderId="1" xfId="0" applyFont="1" applyBorder="1" applyAlignment="1">
      <alignment vertical="center" wrapText="1"/>
    </xf>
    <xf numFmtId="0" fontId="49" fillId="24" borderId="1" xfId="0" applyFont="1" applyFill="1" applyBorder="1" applyAlignment="1">
      <alignment horizontal="right" vertical="center" wrapText="1"/>
    </xf>
    <xf numFmtId="0" fontId="50" fillId="4" borderId="1" xfId="0" applyFont="1" applyFill="1" applyBorder="1" applyAlignment="1">
      <alignment vertical="center" wrapText="1"/>
    </xf>
    <xf numFmtId="0" fontId="51" fillId="0" borderId="0" xfId="0" applyFont="1"/>
    <xf numFmtId="0" fontId="49" fillId="24" borderId="1" xfId="0" applyFont="1" applyFill="1" applyBorder="1" applyAlignment="1">
      <alignment vertical="center" wrapText="1"/>
    </xf>
    <xf numFmtId="0" fontId="48" fillId="0" borderId="0" xfId="0" applyFont="1" applyAlignment="1">
      <alignment vertical="center" wrapText="1"/>
    </xf>
    <xf numFmtId="0" fontId="52" fillId="0" borderId="0" xfId="0" applyFont="1" applyAlignment="1">
      <alignment vertical="center" wrapText="1"/>
    </xf>
    <xf numFmtId="0" fontId="50" fillId="0" borderId="0" xfId="0" applyFont="1" applyAlignment="1">
      <alignment vertical="center" wrapText="1"/>
    </xf>
    <xf numFmtId="0" fontId="50" fillId="4" borderId="1" xfId="0" applyFont="1" applyFill="1" applyBorder="1" applyAlignment="1">
      <alignment horizontal="left" vertical="center" wrapText="1"/>
    </xf>
    <xf numFmtId="14" fontId="50" fillId="4" borderId="1" xfId="0" applyNumberFormat="1" applyFont="1" applyFill="1" applyBorder="1" applyAlignment="1">
      <alignment vertical="center" wrapText="1"/>
    </xf>
    <xf numFmtId="0" fontId="50" fillId="4" borderId="4" xfId="0" applyFont="1" applyFill="1" applyBorder="1" applyAlignment="1">
      <alignment horizontal="left" vertical="center" wrapText="1"/>
    </xf>
    <xf numFmtId="0" fontId="50" fillId="4" borderId="5" xfId="0" applyFont="1" applyFill="1" applyBorder="1" applyAlignment="1">
      <alignment horizontal="left" vertical="center" wrapText="1"/>
    </xf>
    <xf numFmtId="0" fontId="50" fillId="4" borderId="6" xfId="0" applyFont="1" applyFill="1" applyBorder="1" applyAlignment="1">
      <alignment horizontal="left" vertical="center" wrapText="1"/>
    </xf>
    <xf numFmtId="0" fontId="49" fillId="24" borderId="4" xfId="0" applyFont="1" applyFill="1" applyBorder="1" applyAlignment="1">
      <alignment horizontal="right" vertical="center" wrapText="1"/>
    </xf>
    <xf numFmtId="0" fontId="49" fillId="24" borderId="6" xfId="0" applyFont="1" applyFill="1" applyBorder="1" applyAlignment="1">
      <alignment horizontal="right" vertical="center" wrapText="1"/>
    </xf>
    <xf numFmtId="0" fontId="36" fillId="0" borderId="0" xfId="0" applyFont="1" applyAlignment="1">
      <alignment horizontal="center" vertical="center" wrapText="1"/>
    </xf>
    <xf numFmtId="14" fontId="37" fillId="3" borderId="7" xfId="0" applyNumberFormat="1" applyFont="1" applyFill="1" applyBorder="1" applyAlignment="1">
      <alignment horizontal="center" vertical="center"/>
    </xf>
    <xf numFmtId="0" fontId="37" fillId="3" borderId="7" xfId="0" applyFont="1" applyFill="1" applyBorder="1" applyAlignment="1">
      <alignment horizontal="center" vertical="center"/>
    </xf>
    <xf numFmtId="0" fontId="37" fillId="17" borderId="2" xfId="0" applyFont="1" applyFill="1" applyBorder="1" applyAlignment="1">
      <alignment horizontal="center" vertical="center" wrapText="1"/>
    </xf>
    <xf numFmtId="0" fontId="37" fillId="17" borderId="64" xfId="0" applyFont="1" applyFill="1" applyBorder="1" applyAlignment="1">
      <alignment horizontal="center" vertical="center" wrapText="1"/>
    </xf>
    <xf numFmtId="0" fontId="36" fillId="15" borderId="2" xfId="0" applyFont="1" applyFill="1" applyBorder="1" applyAlignment="1">
      <alignment horizontal="center" vertical="center" wrapText="1"/>
    </xf>
    <xf numFmtId="0" fontId="36" fillId="15" borderId="3"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9" fillId="0" borderId="0" xfId="0" applyFont="1" applyAlignment="1" applyProtection="1">
      <alignment horizontal="justify" vertical="center"/>
      <protection locked="0"/>
    </xf>
    <xf numFmtId="0" fontId="38" fillId="14" borderId="8" xfId="0" applyFont="1" applyFill="1" applyBorder="1" applyAlignment="1">
      <alignment horizontal="center" vertical="center" wrapText="1"/>
    </xf>
    <xf numFmtId="0" fontId="38" fillId="14" borderId="10"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2" borderId="64" xfId="0" applyFont="1" applyFill="1" applyBorder="1" applyAlignment="1">
      <alignment horizontal="center" vertical="center" wrapText="1"/>
    </xf>
    <xf numFmtId="0" fontId="37" fillId="12" borderId="8" xfId="0" applyFont="1" applyFill="1" applyBorder="1" applyAlignment="1">
      <alignment horizontal="center" vertical="center" wrapText="1"/>
    </xf>
    <xf numFmtId="0" fontId="37" fillId="12" borderId="9" xfId="0" applyFont="1" applyFill="1" applyBorder="1" applyAlignment="1">
      <alignment horizontal="center" vertical="center" wrapText="1"/>
    </xf>
    <xf numFmtId="9" fontId="35" fillId="0" borderId="2" xfId="0" applyNumberFormat="1" applyFont="1" applyBorder="1" applyAlignment="1">
      <alignment horizontal="center" vertical="center"/>
    </xf>
    <xf numFmtId="9" fontId="35" fillId="0" borderId="3" xfId="0" applyNumberFormat="1" applyFont="1" applyBorder="1" applyAlignment="1">
      <alignment horizontal="center" vertical="center"/>
    </xf>
    <xf numFmtId="0" fontId="38" fillId="14" borderId="1"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7" fillId="14" borderId="4" xfId="0" applyFont="1" applyFill="1" applyBorder="1" applyAlignment="1">
      <alignment horizontal="center" vertical="center"/>
    </xf>
    <xf numFmtId="0" fontId="37" fillId="14" borderId="6" xfId="0" applyFont="1" applyFill="1" applyBorder="1" applyAlignment="1">
      <alignment horizontal="center" vertical="center"/>
    </xf>
    <xf numFmtId="0" fontId="37" fillId="14" borderId="2" xfId="0" applyFont="1" applyFill="1" applyBorder="1" applyAlignment="1">
      <alignment horizontal="center" vertical="center" wrapText="1"/>
    </xf>
    <xf numFmtId="0" fontId="37" fillId="14" borderId="64" xfId="0" applyFont="1" applyFill="1" applyBorder="1" applyAlignment="1">
      <alignment horizontal="center" vertical="center" wrapText="1"/>
    </xf>
    <xf numFmtId="0" fontId="37" fillId="14" borderId="3" xfId="0" applyFont="1" applyFill="1" applyBorder="1" applyAlignment="1">
      <alignment horizontal="center" vertical="center" wrapText="1"/>
    </xf>
    <xf numFmtId="0" fontId="37" fillId="16" borderId="2" xfId="0" applyFont="1" applyFill="1" applyBorder="1" applyAlignment="1">
      <alignment horizontal="center" vertical="center" wrapText="1"/>
    </xf>
    <xf numFmtId="0" fontId="37" fillId="16" borderId="64" xfId="0" applyFont="1" applyFill="1" applyBorder="1" applyAlignment="1">
      <alignment horizontal="center" vertical="center" wrapText="1"/>
    </xf>
    <xf numFmtId="0" fontId="37" fillId="17" borderId="5" xfId="0" applyFont="1" applyFill="1" applyBorder="1" applyAlignment="1">
      <alignment horizontal="center" vertical="center" wrapText="1"/>
    </xf>
    <xf numFmtId="0" fontId="37" fillId="17" borderId="6" xfId="0" applyFont="1" applyFill="1" applyBorder="1" applyAlignment="1">
      <alignment horizontal="center" vertical="center" wrapText="1"/>
    </xf>
    <xf numFmtId="0" fontId="38" fillId="23" borderId="1" xfId="0" applyFont="1" applyFill="1" applyBorder="1" applyAlignment="1">
      <alignment horizontal="center" vertical="center" wrapText="1"/>
    </xf>
    <xf numFmtId="164" fontId="38" fillId="23" borderId="1" xfId="0" applyNumberFormat="1" applyFont="1" applyFill="1" applyBorder="1" applyAlignment="1">
      <alignment horizontal="center" vertical="center" wrapText="1"/>
    </xf>
    <xf numFmtId="0" fontId="36" fillId="19" borderId="1" xfId="0" applyFont="1" applyFill="1" applyBorder="1" applyAlignment="1">
      <alignment horizontal="center" vertical="center" wrapText="1"/>
    </xf>
    <xf numFmtId="0" fontId="36" fillId="19" borderId="2" xfId="0" applyFont="1" applyFill="1" applyBorder="1" applyAlignment="1">
      <alignment horizontal="center" vertical="center" wrapText="1"/>
    </xf>
    <xf numFmtId="9" fontId="38" fillId="0" borderId="2" xfId="2" applyFont="1" applyFill="1" applyBorder="1" applyAlignment="1" applyProtection="1">
      <alignment horizontal="center" vertical="center" wrapText="1"/>
      <protection locked="0"/>
    </xf>
    <xf numFmtId="9" fontId="38" fillId="0" borderId="3" xfId="2" applyFont="1" applyFill="1" applyBorder="1" applyAlignment="1" applyProtection="1">
      <alignment horizontal="center" vertical="center" wrapText="1"/>
      <protection locked="0"/>
    </xf>
    <xf numFmtId="9" fontId="38" fillId="0" borderId="2" xfId="2" applyFont="1" applyFill="1" applyBorder="1" applyAlignment="1" applyProtection="1">
      <alignment horizontal="center" vertical="center" wrapText="1"/>
    </xf>
    <xf numFmtId="9" fontId="38" fillId="0" borderId="3" xfId="2" applyFont="1" applyFill="1" applyBorder="1" applyAlignment="1" applyProtection="1">
      <alignment horizontal="center" vertical="center" wrapText="1"/>
    </xf>
    <xf numFmtId="0" fontId="38" fillId="12" borderId="2" xfId="0" applyFont="1" applyFill="1" applyBorder="1" applyAlignment="1">
      <alignment horizontal="center" vertical="center" wrapText="1"/>
    </xf>
    <xf numFmtId="0" fontId="38" fillId="12" borderId="64" xfId="0" applyFont="1" applyFill="1" applyBorder="1" applyAlignment="1">
      <alignment horizontal="center" vertical="center" wrapText="1"/>
    </xf>
    <xf numFmtId="0" fontId="37" fillId="18" borderId="2" xfId="0" applyFont="1" applyFill="1" applyBorder="1" applyAlignment="1">
      <alignment horizontal="center" vertical="center" wrapText="1"/>
    </xf>
    <xf numFmtId="0" fontId="37" fillId="18" borderId="64" xfId="0" applyFont="1" applyFill="1" applyBorder="1" applyAlignment="1">
      <alignment horizontal="center" vertical="center" wrapText="1"/>
    </xf>
    <xf numFmtId="0" fontId="37" fillId="18" borderId="8" xfId="0" applyFont="1" applyFill="1" applyBorder="1" applyAlignment="1">
      <alignment horizontal="center" vertical="center" wrapText="1"/>
    </xf>
    <xf numFmtId="0" fontId="37" fillId="18" borderId="65" xfId="0" applyFont="1" applyFill="1" applyBorder="1" applyAlignment="1">
      <alignment horizontal="center" vertical="center" wrapText="1"/>
    </xf>
    <xf numFmtId="9" fontId="37" fillId="16" borderId="2" xfId="2" applyFont="1" applyFill="1" applyBorder="1" applyAlignment="1">
      <alignment horizontal="center" vertical="center" wrapText="1"/>
    </xf>
    <xf numFmtId="9" fontId="37" fillId="16" borderId="64" xfId="2" applyFont="1" applyFill="1" applyBorder="1" applyAlignment="1">
      <alignment horizontal="center" vertical="center" wrapText="1"/>
    </xf>
    <xf numFmtId="0" fontId="37" fillId="10" borderId="2" xfId="0" applyFont="1" applyFill="1" applyBorder="1" applyAlignment="1">
      <alignment horizontal="center" vertical="center" wrapText="1"/>
    </xf>
    <xf numFmtId="0" fontId="37" fillId="10" borderId="64" xfId="0" applyFont="1" applyFill="1" applyBorder="1" applyAlignment="1">
      <alignment horizontal="center" vertical="center" wrapText="1"/>
    </xf>
    <xf numFmtId="0" fontId="37" fillId="23" borderId="1" xfId="0" applyFont="1" applyFill="1" applyBorder="1" applyAlignment="1">
      <alignment horizontal="center" vertical="center" wrapText="1"/>
    </xf>
    <xf numFmtId="0" fontId="38" fillId="0" borderId="4" xfId="0" applyFont="1" applyBorder="1" applyAlignment="1">
      <alignment horizontal="justify" vertical="center" wrapText="1"/>
    </xf>
    <xf numFmtId="0" fontId="38" fillId="0" borderId="5" xfId="0" applyFont="1" applyBorder="1" applyAlignment="1">
      <alignment horizontal="justify" vertical="center" wrapText="1"/>
    </xf>
    <xf numFmtId="0" fontId="38" fillId="0" borderId="6" xfId="0" applyFont="1" applyBorder="1" applyAlignment="1">
      <alignment horizontal="justify" vertical="center" wrapText="1"/>
    </xf>
    <xf numFmtId="9" fontId="35" fillId="0" borderId="64" xfId="0" applyNumberFormat="1"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5" fillId="0" borderId="4" xfId="0" applyFont="1" applyBorder="1" applyAlignment="1">
      <alignment horizontal="justify" vertical="center" wrapText="1"/>
    </xf>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14" fontId="38" fillId="0" borderId="4"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14" fontId="38" fillId="0" borderId="6" xfId="0" applyNumberFormat="1" applyFont="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0" fillId="0" borderId="1" xfId="0" applyBorder="1" applyAlignment="1">
      <alignment horizontal="center"/>
    </xf>
    <xf numFmtId="0" fontId="48" fillId="24" borderId="4" xfId="0" applyFont="1" applyFill="1" applyBorder="1" applyAlignment="1">
      <alignment horizontal="center" vertical="center" wrapText="1"/>
    </xf>
    <xf numFmtId="0" fontId="48" fillId="24" borderId="5" xfId="0" applyFont="1" applyFill="1" applyBorder="1" applyAlignment="1">
      <alignment horizontal="center" vertical="center" wrapText="1"/>
    </xf>
    <xf numFmtId="0" fontId="48" fillId="24" borderId="6"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2"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49" fillId="24" borderId="5" xfId="0" applyFont="1" applyFill="1" applyBorder="1" applyAlignment="1">
      <alignment horizontal="right" vertical="center" wrapText="1"/>
    </xf>
    <xf numFmtId="9" fontId="38" fillId="0" borderId="64" xfId="2" applyFont="1" applyFill="1" applyBorder="1" applyAlignment="1" applyProtection="1">
      <alignment horizontal="center" vertical="center" wrapText="1"/>
      <protection locked="0"/>
    </xf>
    <xf numFmtId="9" fontId="38" fillId="0" borderId="64" xfId="2" applyFont="1" applyFill="1" applyBorder="1" applyAlignment="1" applyProtection="1">
      <alignment horizontal="center" vertical="center" wrapText="1"/>
    </xf>
    <xf numFmtId="0" fontId="36" fillId="17" borderId="2" xfId="0" applyFont="1" applyFill="1" applyBorder="1" applyAlignment="1">
      <alignment horizontal="center" vertical="center" wrapText="1"/>
    </xf>
    <xf numFmtId="0" fontId="36" fillId="17" borderId="64" xfId="0" applyFont="1" applyFill="1" applyBorder="1" applyAlignment="1">
      <alignment horizontal="center" vertical="center" wrapText="1"/>
    </xf>
    <xf numFmtId="0" fontId="36" fillId="15" borderId="64" xfId="0" applyFont="1" applyFill="1" applyBorder="1" applyAlignment="1">
      <alignment horizontal="center" vertical="center" wrapText="1"/>
    </xf>
    <xf numFmtId="0" fontId="37" fillId="16" borderId="4" xfId="0" applyFont="1" applyFill="1" applyBorder="1" applyAlignment="1">
      <alignment horizontal="center" vertical="center" wrapText="1"/>
    </xf>
    <xf numFmtId="0" fontId="37" fillId="16" borderId="5" xfId="0" applyFont="1" applyFill="1" applyBorder="1" applyAlignment="1">
      <alignment horizontal="center" vertical="center" wrapText="1"/>
    </xf>
    <xf numFmtId="0" fontId="37" fillId="16" borderId="6"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7" fillId="14" borderId="5" xfId="0" applyFont="1" applyFill="1" applyBorder="1" applyAlignment="1">
      <alignment horizontal="center" vertical="center" wrapText="1"/>
    </xf>
    <xf numFmtId="0" fontId="37" fillId="14" borderId="6" xfId="0" applyFont="1" applyFill="1" applyBorder="1" applyAlignment="1">
      <alignment horizontal="center" vertical="center" wrapText="1"/>
    </xf>
    <xf numFmtId="0" fontId="36" fillId="17" borderId="3" xfId="0" applyFont="1" applyFill="1" applyBorder="1" applyAlignment="1">
      <alignment horizontal="center" vertical="center" wrapText="1"/>
    </xf>
    <xf numFmtId="0" fontId="0" fillId="0" borderId="0" xfId="0" applyAlignment="1">
      <alignment horizontal="center"/>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34" fillId="0" borderId="0" xfId="0" applyFont="1" applyAlignment="1">
      <alignment horizontal="center"/>
    </xf>
    <xf numFmtId="0" fontId="51" fillId="0" borderId="1" xfId="0" applyFont="1" applyBorder="1" applyAlignment="1">
      <alignment horizontal="center"/>
    </xf>
    <xf numFmtId="0" fontId="48" fillId="24" borderId="1" xfId="0" applyFont="1" applyFill="1" applyBorder="1" applyAlignment="1">
      <alignment horizontal="center" vertical="center" wrapText="1"/>
    </xf>
    <xf numFmtId="14" fontId="50" fillId="4" borderId="1" xfId="0" applyNumberFormat="1" applyFont="1" applyFill="1" applyBorder="1" applyAlignment="1">
      <alignment horizontal="center" vertical="center" wrapText="1"/>
    </xf>
    <xf numFmtId="0" fontId="50" fillId="4" borderId="1" xfId="0" applyFont="1" applyFill="1" applyBorder="1" applyAlignment="1">
      <alignment horizontal="center" vertical="center" wrapText="1"/>
    </xf>
    <xf numFmtId="0" fontId="49" fillId="24" borderId="1"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11"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5" fillId="11" borderId="17"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3"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0" xfId="0" applyFont="1" applyBorder="1" applyAlignment="1">
      <alignment horizontal="center" vertical="center" wrapText="1"/>
    </xf>
    <xf numFmtId="0" fontId="14" fillId="0" borderId="0" xfId="0" applyFont="1" applyAlignment="1">
      <alignment horizontal="center"/>
    </xf>
    <xf numFmtId="0" fontId="17" fillId="11" borderId="17" xfId="0" applyFont="1" applyFill="1" applyBorder="1" applyAlignment="1">
      <alignment horizontal="center" vertical="center" wrapText="1"/>
    </xf>
    <xf numFmtId="0" fontId="24" fillId="0" borderId="17" xfId="0" applyFont="1" applyBorder="1" applyAlignment="1">
      <alignment horizontal="center" vertical="center" wrapText="1"/>
    </xf>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30" fillId="0" borderId="23" xfId="0" applyFont="1" applyBorder="1" applyAlignment="1">
      <alignment vertical="center" wrapText="1"/>
    </xf>
    <xf numFmtId="0" fontId="30" fillId="0" borderId="55" xfId="0" applyFont="1" applyBorder="1" applyAlignment="1">
      <alignment vertical="center" wrapText="1"/>
    </xf>
    <xf numFmtId="0" fontId="30"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9" fillId="0" borderId="22" xfId="0" applyFont="1" applyBorder="1" applyAlignment="1">
      <alignment vertical="center" wrapText="1"/>
    </xf>
    <xf numFmtId="0" fontId="19" fillId="0" borderId="20" xfId="0" applyFont="1" applyBorder="1" applyAlignment="1">
      <alignment vertical="center" wrapText="1"/>
    </xf>
    <xf numFmtId="0" fontId="19" fillId="0" borderId="24" xfId="0" applyFont="1" applyBorder="1" applyAlignment="1">
      <alignment vertical="center" wrapText="1"/>
    </xf>
    <xf numFmtId="0" fontId="19" fillId="0" borderId="19" xfId="0" applyFont="1" applyBorder="1" applyAlignment="1">
      <alignment vertical="center" wrapText="1"/>
    </xf>
    <xf numFmtId="0" fontId="19" fillId="0" borderId="0" xfId="0" applyFont="1" applyAlignment="1">
      <alignment vertical="center" wrapText="1"/>
    </xf>
    <xf numFmtId="0" fontId="19" fillId="0" borderId="21" xfId="0" applyFont="1" applyBorder="1" applyAlignment="1">
      <alignment vertical="center" wrapText="1"/>
    </xf>
    <xf numFmtId="0" fontId="11" fillId="0" borderId="14" xfId="0" applyFont="1" applyBorder="1" applyAlignment="1">
      <alignment horizontal="left" vertical="center" wrapText="1" indent="2"/>
    </xf>
    <xf numFmtId="0" fontId="11"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1"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1" fillId="20" borderId="17"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5">
    <cellStyle name="Hipervínculo" xfId="3" builtinId="8"/>
    <cellStyle name="Millares [0] 2" xfId="4" xr:uid="{00000000-0005-0000-0000-000001000000}"/>
    <cellStyle name="Normal" xfId="0" builtinId="0"/>
    <cellStyle name="Normal 2" xfId="1" xr:uid="{00000000-0005-0000-0000-000003000000}"/>
    <cellStyle name="Porcentaje" xfId="2" builtinId="5"/>
  </cellStyles>
  <dxfs count="728">
    <dxf>
      <fill>
        <patternFill>
          <bgColor rgb="FF92D050"/>
        </patternFill>
      </fill>
    </dxf>
    <dxf>
      <fill>
        <patternFill>
          <bgColor rgb="FFFFC000"/>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CC"/>
        </patternFill>
      </fill>
    </dxf>
    <dxf>
      <font>
        <color theme="1"/>
      </font>
      <fill>
        <patternFill>
          <bgColor rgb="FFFFC000"/>
        </patternFill>
      </fill>
    </dxf>
    <dxf>
      <fill>
        <patternFill>
          <bgColor rgb="FFFFFFCC"/>
        </patternFill>
      </fill>
    </dxf>
    <dxf>
      <fill>
        <patternFill>
          <bgColor rgb="FFFFFF99"/>
        </patternFill>
      </fill>
    </dxf>
    <dxf>
      <fill>
        <patternFill>
          <bgColor theme="1"/>
        </patternFill>
      </fill>
    </dxf>
    <dxf>
      <font>
        <color rgb="FF9C0006"/>
      </font>
      <fill>
        <patternFill>
          <bgColor rgb="FFFFC7CE"/>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C000"/>
          <bgColor rgb="FFFFC000"/>
        </patternFill>
      </fill>
    </dxf>
    <dxf>
      <fill>
        <patternFill patternType="solid">
          <fgColor rgb="FFFFFF99"/>
          <bgColor rgb="FFFFFF99"/>
        </patternFill>
      </fill>
    </dxf>
    <dxf>
      <fill>
        <patternFill patternType="none"/>
      </fill>
    </dxf>
    <dxf>
      <fill>
        <patternFill patternType="solid">
          <fgColor rgb="FF92D050"/>
          <bgColor rgb="FF92D050"/>
        </patternFill>
      </fill>
    </dxf>
    <dxf>
      <fill>
        <patternFill patternType="solid">
          <fgColor rgb="FFFFC000"/>
          <bgColor rgb="FFFFC000"/>
        </patternFill>
      </fill>
    </dxf>
    <dxf>
      <font>
        <color auto="1"/>
      </font>
      <fill>
        <patternFill patternType="solid">
          <fgColor rgb="FFFFFF99"/>
          <bgColor rgb="FFFFFF99"/>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C000"/>
          <bgColor rgb="FFFFC000"/>
        </patternFill>
      </fill>
    </dxf>
    <dxf>
      <font>
        <color auto="1"/>
      </font>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0000"/>
          <bgColor rgb="FFFF0000"/>
        </patternFill>
      </fill>
    </dxf>
    <dxf>
      <fill>
        <patternFill patternType="solid">
          <fgColor rgb="FF92D050"/>
          <bgColor rgb="FF92D05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FF99"/>
        </patternFill>
      </fill>
    </dxf>
    <dxf>
      <font>
        <color theme="1"/>
      </font>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theme="1"/>
        </patternFill>
      </fill>
    </dxf>
    <dxf>
      <font>
        <color theme="1"/>
      </font>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FF99"/>
        </patternFill>
      </fill>
    </dxf>
    <dxf>
      <font>
        <color auto="1"/>
      </font>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CC"/>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92D05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none"/>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CC"/>
        </patternFill>
      </fill>
    </dxf>
    <dxf>
      <fill>
        <patternFill>
          <bgColor rgb="FF92D050"/>
        </patternFill>
      </fill>
    </dxf>
    <dxf>
      <font>
        <color rgb="FF9C0006"/>
      </font>
      <fill>
        <patternFill>
          <bgColor rgb="FFFFC7CE"/>
        </patternFill>
      </fill>
    </dxf>
    <dxf>
      <fill>
        <patternFill>
          <bgColor rgb="FFFFFFCC"/>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0000"/>
        </patternFill>
      </fill>
    </dxf>
    <dxf>
      <fill>
        <patternFill>
          <bgColor rgb="FFFF0000"/>
        </patternFill>
      </fill>
    </dxf>
    <dxf>
      <fill>
        <patternFill>
          <bgColor rgb="FFFFC000"/>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00B050"/>
        </patternFill>
      </fill>
    </dxf>
    <dxf>
      <fill>
        <patternFill>
          <bgColor rgb="FFFFFFCC"/>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51</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51</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41</xdr:row>
      <xdr:rowOff>0</xdr:rowOff>
    </xdr:from>
    <xdr:to>
      <xdr:col>9</xdr:col>
      <xdr:colOff>0</xdr:colOff>
      <xdr:row>43</xdr:row>
      <xdr:rowOff>277289</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41</xdr:row>
      <xdr:rowOff>0</xdr:rowOff>
    </xdr:from>
    <xdr:to>
      <xdr:col>9</xdr:col>
      <xdr:colOff>0</xdr:colOff>
      <xdr:row>43</xdr:row>
      <xdr:rowOff>277289</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41</xdr:row>
      <xdr:rowOff>0</xdr:rowOff>
    </xdr:from>
    <xdr:to>
      <xdr:col>9</xdr:col>
      <xdr:colOff>0</xdr:colOff>
      <xdr:row>42</xdr:row>
      <xdr:rowOff>316452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41</xdr:row>
      <xdr:rowOff>0</xdr:rowOff>
    </xdr:from>
    <xdr:to>
      <xdr:col>9</xdr:col>
      <xdr:colOff>0</xdr:colOff>
      <xdr:row>42</xdr:row>
      <xdr:rowOff>316452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29</xdr:row>
      <xdr:rowOff>32059</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26</xdr:row>
      <xdr:rowOff>0</xdr:rowOff>
    </xdr:from>
    <xdr:to>
      <xdr:col>10</xdr:col>
      <xdr:colOff>106285</xdr:colOff>
      <xdr:row>29</xdr:row>
      <xdr:rowOff>32880</xdr:rowOff>
    </xdr:to>
    <xdr:sp macro="" textlink="">
      <xdr:nvSpPr>
        <xdr:cNvPr id="10" name="Text Box 215">
          <a:extLst>
            <a:ext uri="{FF2B5EF4-FFF2-40B4-BE49-F238E27FC236}">
              <a16:creationId xmlns:a16="http://schemas.microsoft.com/office/drawing/2014/main" id="{A960E2F3-49F8-45A3-8E28-16EBE9E6257C}"/>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27</xdr:row>
      <xdr:rowOff>309190</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26</xdr:row>
      <xdr:rowOff>0</xdr:rowOff>
    </xdr:from>
    <xdr:to>
      <xdr:col>9</xdr:col>
      <xdr:colOff>0</xdr:colOff>
      <xdr:row>27</xdr:row>
      <xdr:rowOff>309190</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oneCellAnchor>
    <xdr:from>
      <xdr:col>7</xdr:col>
      <xdr:colOff>0</xdr:colOff>
      <xdr:row>41</xdr:row>
      <xdr:rowOff>0</xdr:rowOff>
    </xdr:from>
    <xdr:ext cx="0" cy="1365249"/>
    <xdr:sp macro="" textlink="">
      <xdr:nvSpPr>
        <xdr:cNvPr id="3" name="Text Box 214">
          <a:extLst>
            <a:ext uri="{FF2B5EF4-FFF2-40B4-BE49-F238E27FC236}">
              <a16:creationId xmlns:a16="http://schemas.microsoft.com/office/drawing/2014/main" id="{28489E82-E299-47B0-A402-1E5EDDBFF684}"/>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1365249"/>
    <xdr:sp macro="" textlink="">
      <xdr:nvSpPr>
        <xdr:cNvPr id="14" name="Text Box 215">
          <a:extLst>
            <a:ext uri="{FF2B5EF4-FFF2-40B4-BE49-F238E27FC236}">
              <a16:creationId xmlns:a16="http://schemas.microsoft.com/office/drawing/2014/main" id="{D372C415-A14F-4C3E-A34F-D3E05058583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777875"/>
    <xdr:sp macro="" textlink="">
      <xdr:nvSpPr>
        <xdr:cNvPr id="15" name="Text Box 214">
          <a:extLst>
            <a:ext uri="{FF2B5EF4-FFF2-40B4-BE49-F238E27FC236}">
              <a16:creationId xmlns:a16="http://schemas.microsoft.com/office/drawing/2014/main" id="{A9A6C8B7-93ED-4709-92B9-D4140CCD78E1}"/>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777875"/>
    <xdr:sp macro="" textlink="">
      <xdr:nvSpPr>
        <xdr:cNvPr id="16" name="Text Box 215">
          <a:extLst>
            <a:ext uri="{FF2B5EF4-FFF2-40B4-BE49-F238E27FC236}">
              <a16:creationId xmlns:a16="http://schemas.microsoft.com/office/drawing/2014/main" id="{788C8452-0797-4851-9C63-CD48EC7D6485}"/>
            </a:ext>
            <a:ext uri="{147F2762-F138-4A5C-976F-8EAC2B608ADB}">
              <a16:predDERef xmlns:a16="http://schemas.microsoft.com/office/drawing/2014/main" pred="{CB7D50A9-E95D-4D74-A8D5-926429BCBDF9}"/>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1365249"/>
    <xdr:sp macro="" textlink="">
      <xdr:nvSpPr>
        <xdr:cNvPr id="17" name="Text Box 214">
          <a:extLst>
            <a:ext uri="{FF2B5EF4-FFF2-40B4-BE49-F238E27FC236}">
              <a16:creationId xmlns:a16="http://schemas.microsoft.com/office/drawing/2014/main" id="{D0C12571-2EC8-440B-B905-525985408D15}"/>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1365249"/>
    <xdr:sp macro="" textlink="">
      <xdr:nvSpPr>
        <xdr:cNvPr id="18" name="Text Box 215">
          <a:extLst>
            <a:ext uri="{FF2B5EF4-FFF2-40B4-BE49-F238E27FC236}">
              <a16:creationId xmlns:a16="http://schemas.microsoft.com/office/drawing/2014/main" id="{B6FB8CD8-ED37-4139-9798-7203C157427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41</xdr:row>
      <xdr:rowOff>0</xdr:rowOff>
    </xdr:from>
    <xdr:ext cx="0" cy="777875"/>
    <xdr:sp macro="" textlink="">
      <xdr:nvSpPr>
        <xdr:cNvPr id="19" name="Text Box 214">
          <a:extLst>
            <a:ext uri="{FF2B5EF4-FFF2-40B4-BE49-F238E27FC236}">
              <a16:creationId xmlns:a16="http://schemas.microsoft.com/office/drawing/2014/main" id="{6B266412-2512-4F0C-B66A-445CD032D174}"/>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twoCellAnchor>
    <xdr:from>
      <xdr:col>1</xdr:col>
      <xdr:colOff>582706</xdr:colOff>
      <xdr:row>0</xdr:row>
      <xdr:rowOff>42134</xdr:rowOff>
    </xdr:from>
    <xdr:to>
      <xdr:col>1</xdr:col>
      <xdr:colOff>1378632</xdr:colOff>
      <xdr:row>2</xdr:row>
      <xdr:rowOff>145677</xdr:rowOff>
    </xdr:to>
    <xdr:pic>
      <xdr:nvPicPr>
        <xdr:cNvPr id="22" name="Imagen 1875582370">
          <a:extLst>
            <a:ext uri="{FF2B5EF4-FFF2-40B4-BE49-F238E27FC236}">
              <a16:creationId xmlns:a16="http://schemas.microsoft.com/office/drawing/2014/main" id="{7D37C650-0991-42B0-A256-171B08BCA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235" y="42134"/>
          <a:ext cx="795926" cy="57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721176</xdr:colOff>
      <xdr:row>0</xdr:row>
      <xdr:rowOff>0</xdr:rowOff>
    </xdr:from>
    <xdr:to>
      <xdr:col>3</xdr:col>
      <xdr:colOff>353786</xdr:colOff>
      <xdr:row>2</xdr:row>
      <xdr:rowOff>130973</xdr:rowOff>
    </xdr:to>
    <xdr:pic>
      <xdr:nvPicPr>
        <xdr:cNvPr id="3" name="Imagen 1875582370">
          <a:extLst>
            <a:ext uri="{FF2B5EF4-FFF2-40B4-BE49-F238E27FC236}">
              <a16:creationId xmlns:a16="http://schemas.microsoft.com/office/drawing/2014/main" id="{06953DFA-9754-4919-8138-F8F91C9FF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7" y="0"/>
          <a:ext cx="952503" cy="70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EXITO/Desktop/Informaci&#243;n%20Yamith/Seguimiento%20Riesgos%20de%20Gesti&#243;n%20primer%20corte%20abril%20%202022.xlsx" TargetMode="External"/><Relationship Id="rId1" Type="http://schemas.openxmlformats.org/officeDocument/2006/relationships/externalLinkPath" Target="/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DG253"/>
  <sheetViews>
    <sheetView showGridLines="0" tabSelected="1" showRuler="0" showWhiteSpace="0" topLeftCell="J1" zoomScale="40" zoomScaleNormal="40" zoomScaleSheetLayoutView="25" workbookViewId="0">
      <selection activeCell="R5" sqref="R5"/>
    </sheetView>
  </sheetViews>
  <sheetFormatPr baseColWidth="10" defaultColWidth="11.42578125" defaultRowHeight="14.25"/>
  <cols>
    <col min="1" max="1" width="15.140625" style="126" customWidth="1"/>
    <col min="2" max="2" width="26.85546875" style="126" customWidth="1"/>
    <col min="3" max="3" width="25.85546875" style="125" customWidth="1"/>
    <col min="4" max="4" width="20.42578125" style="126" customWidth="1"/>
    <col min="5" max="5" width="11.42578125" style="127" customWidth="1"/>
    <col min="6" max="6" width="13.85546875" style="126" customWidth="1"/>
    <col min="7" max="7" width="22.42578125" style="127" customWidth="1"/>
    <col min="8" max="8" width="51.7109375" style="126" customWidth="1"/>
    <col min="9" max="9" width="55.140625" style="126" customWidth="1"/>
    <col min="10" max="10" width="20.7109375" style="127" customWidth="1"/>
    <col min="11" max="11" width="40.42578125" style="126" customWidth="1"/>
    <col min="12" max="12" width="23.42578125" style="126" customWidth="1"/>
    <col min="13" max="13" width="25.140625" style="128" customWidth="1"/>
    <col min="14" max="14" width="21.85546875" style="126" customWidth="1"/>
    <col min="15" max="15" width="21.42578125" style="128" customWidth="1"/>
    <col min="16" max="16" width="25.5703125" style="126" customWidth="1"/>
    <col min="17" max="17" width="16.7109375" style="126" customWidth="1"/>
    <col min="18" max="18" width="93.85546875" style="125" customWidth="1"/>
    <col min="19" max="19" width="17.140625" style="125" customWidth="1"/>
    <col min="20" max="20" width="37.5703125" style="126" customWidth="1"/>
    <col min="21" max="21" width="20.5703125" style="126" customWidth="1"/>
    <col min="22" max="22" width="11.5703125" style="126" customWidth="1"/>
    <col min="23" max="23" width="17.5703125" style="126" customWidth="1"/>
    <col min="24" max="24" width="6.85546875" style="128" customWidth="1"/>
    <col min="25" max="25" width="12.140625" style="126" customWidth="1"/>
    <col min="26" max="26" width="7.85546875" style="128" customWidth="1"/>
    <col min="27" max="27" width="18" style="125" customWidth="1"/>
    <col min="28" max="28" width="64.28515625" style="129" customWidth="1"/>
    <col min="29" max="29" width="19.140625" style="130" customWidth="1"/>
    <col min="30" max="30" width="37" style="127" customWidth="1"/>
    <col min="31" max="31" width="24.7109375" style="126" customWidth="1"/>
    <col min="32" max="32" width="26.85546875" style="126" customWidth="1"/>
    <col min="33" max="33" width="22.5703125" style="126" customWidth="1"/>
    <col min="34" max="34" width="23.7109375" style="126" customWidth="1"/>
    <col min="35" max="35" width="18.28515625" style="126" customWidth="1"/>
    <col min="36" max="36" width="27.140625" style="126" customWidth="1"/>
    <col min="37" max="37" width="32.5703125" style="126" customWidth="1"/>
    <col min="38" max="38" width="30.7109375" style="220" customWidth="1"/>
    <col min="39" max="39" width="30.7109375" style="221" customWidth="1"/>
    <col min="40" max="41" width="5.7109375" style="222" customWidth="1"/>
    <col min="42" max="42" width="39" style="221" customWidth="1"/>
    <col min="43" max="44" width="5.7109375" style="222" customWidth="1"/>
    <col min="45" max="45" width="30.7109375" style="221" customWidth="1"/>
    <col min="46" max="47" width="5.7109375" style="222" customWidth="1"/>
    <col min="48" max="48" width="39.140625" style="221" customWidth="1"/>
    <col min="49" max="50" width="5.7109375" style="222" customWidth="1"/>
    <col min="51" max="51" width="41.140625" style="140" customWidth="1"/>
    <col min="52" max="52" width="30.7109375" style="222" customWidth="1"/>
    <col min="53" max="53" width="51.85546875" style="125" customWidth="1"/>
    <col min="54" max="16384" width="11.42578125" style="125"/>
  </cols>
  <sheetData>
    <row r="1" spans="1:53" s="237" customFormat="1" ht="14.25" customHeight="1">
      <c r="A1" s="317"/>
      <c r="B1" s="317"/>
      <c r="C1" s="317"/>
      <c r="D1" s="318" t="s">
        <v>374</v>
      </c>
      <c r="E1" s="319"/>
      <c r="F1" s="319"/>
      <c r="G1" s="319"/>
      <c r="H1" s="319"/>
      <c r="I1" s="319"/>
      <c r="J1" s="319"/>
      <c r="K1" s="319"/>
      <c r="L1" s="319"/>
      <c r="M1" s="319"/>
      <c r="N1" s="319"/>
      <c r="O1" s="319"/>
      <c r="P1" s="319"/>
      <c r="Q1" s="319"/>
      <c r="R1" s="319"/>
      <c r="S1" s="320"/>
    </row>
    <row r="2" spans="1:53" s="237" customFormat="1" ht="23.25" customHeight="1">
      <c r="A2" s="317"/>
      <c r="B2" s="317"/>
      <c r="C2" s="317"/>
      <c r="D2" s="321" t="s">
        <v>380</v>
      </c>
      <c r="E2" s="322"/>
      <c r="F2" s="322"/>
      <c r="G2" s="322"/>
      <c r="H2" s="322"/>
      <c r="I2" s="322"/>
      <c r="J2" s="322"/>
      <c r="K2" s="322"/>
      <c r="L2" s="322"/>
      <c r="M2" s="322"/>
      <c r="N2" s="322"/>
      <c r="O2" s="322"/>
      <c r="P2" s="322"/>
      <c r="Q2" s="322"/>
      <c r="R2" s="322"/>
      <c r="S2" s="323"/>
    </row>
    <row r="3" spans="1:53" s="237" customFormat="1" ht="15" customHeight="1">
      <c r="A3" s="317"/>
      <c r="B3" s="317"/>
      <c r="C3" s="317"/>
      <c r="D3" s="247" t="s">
        <v>375</v>
      </c>
      <c r="E3" s="324"/>
      <c r="F3" s="248"/>
      <c r="G3" s="244" t="s">
        <v>378</v>
      </c>
      <c r="H3" s="246"/>
      <c r="I3" s="247" t="s">
        <v>376</v>
      </c>
      <c r="J3" s="248"/>
      <c r="K3" s="244">
        <v>0</v>
      </c>
      <c r="L3" s="245"/>
      <c r="M3" s="245"/>
      <c r="N3" s="245"/>
      <c r="O3" s="245"/>
      <c r="P3" s="246"/>
      <c r="Q3" s="247" t="s">
        <v>381</v>
      </c>
      <c r="R3" s="248"/>
      <c r="S3" s="243">
        <v>46185</v>
      </c>
    </row>
    <row r="4" spans="1:53" ht="27.95" customHeight="1">
      <c r="B4" s="125"/>
      <c r="D4" s="125"/>
      <c r="H4" s="125"/>
      <c r="I4" s="125"/>
      <c r="K4" s="125"/>
      <c r="T4" s="125"/>
      <c r="U4" s="125"/>
      <c r="AL4" s="126"/>
      <c r="AM4" s="129"/>
      <c r="AN4" s="129"/>
      <c r="AO4" s="129"/>
      <c r="AP4" s="127"/>
      <c r="AQ4" s="125"/>
      <c r="AR4" s="126"/>
      <c r="AS4" s="127"/>
      <c r="AT4" s="127"/>
      <c r="AU4" s="131"/>
      <c r="AV4" s="126"/>
      <c r="AW4" s="126"/>
      <c r="AX4" s="125"/>
      <c r="AY4" s="131"/>
      <c r="AZ4" s="126"/>
    </row>
    <row r="5" spans="1:53" ht="34.5" customHeight="1">
      <c r="A5" s="132" t="s">
        <v>22</v>
      </c>
      <c r="B5" s="125"/>
      <c r="C5" s="132"/>
      <c r="D5" s="250"/>
      <c r="E5" s="251"/>
      <c r="F5" s="133"/>
      <c r="G5" s="133"/>
      <c r="H5" s="132"/>
      <c r="I5" s="249" t="s">
        <v>23</v>
      </c>
      <c r="J5" s="249"/>
      <c r="K5" s="134"/>
      <c r="L5" s="135"/>
      <c r="M5" s="136"/>
      <c r="N5" s="135"/>
      <c r="O5" s="136"/>
      <c r="P5" s="135"/>
      <c r="Q5" s="135"/>
      <c r="R5" s="137"/>
      <c r="S5" s="138"/>
      <c r="T5" s="138"/>
      <c r="U5" s="138"/>
      <c r="V5" s="135"/>
      <c r="W5" s="257"/>
      <c r="X5" s="257"/>
      <c r="Y5" s="257"/>
      <c r="Z5" s="257"/>
      <c r="AA5" s="257"/>
      <c r="AB5" s="257"/>
      <c r="AC5" s="257"/>
      <c r="AD5" s="257"/>
      <c r="AE5" s="257"/>
      <c r="AF5" s="257"/>
      <c r="AG5" s="257"/>
      <c r="AH5" s="257"/>
      <c r="AI5" s="257"/>
      <c r="AJ5" s="257"/>
      <c r="AK5" s="135"/>
      <c r="AL5" s="135"/>
      <c r="AM5" s="139"/>
      <c r="AN5" s="139"/>
      <c r="AO5" s="139"/>
      <c r="AP5" s="135"/>
      <c r="AQ5" s="140"/>
      <c r="AR5" s="140"/>
      <c r="AS5" s="140"/>
      <c r="AT5" s="140"/>
      <c r="AU5" s="133"/>
      <c r="AV5" s="140"/>
      <c r="AW5" s="126"/>
      <c r="AX5" s="125"/>
      <c r="AY5" s="131"/>
      <c r="AZ5" s="126"/>
    </row>
    <row r="6" spans="1:53" ht="15" customHeight="1">
      <c r="B6" s="132"/>
      <c r="C6" s="129"/>
      <c r="D6" s="135"/>
      <c r="E6" s="135"/>
      <c r="F6" s="135"/>
      <c r="G6" s="135"/>
      <c r="H6" s="135"/>
      <c r="I6" s="135"/>
      <c r="J6" s="135"/>
      <c r="K6" s="135"/>
      <c r="L6" s="135"/>
      <c r="M6" s="136"/>
      <c r="N6" s="135"/>
      <c r="O6" s="136"/>
      <c r="P6" s="135"/>
      <c r="Q6" s="135"/>
      <c r="R6" s="135"/>
      <c r="S6" s="135"/>
      <c r="T6" s="135"/>
      <c r="U6" s="135"/>
      <c r="V6" s="135"/>
      <c r="W6" s="135"/>
      <c r="X6" s="136"/>
      <c r="Y6" s="135"/>
      <c r="Z6" s="136"/>
      <c r="AA6" s="135"/>
      <c r="AB6" s="139"/>
      <c r="AC6" s="135"/>
      <c r="AD6" s="135"/>
      <c r="AE6" s="135"/>
      <c r="AF6" s="135"/>
      <c r="AG6" s="135"/>
      <c r="AH6" s="135"/>
      <c r="AI6" s="135"/>
      <c r="AJ6" s="135"/>
      <c r="AK6" s="135"/>
      <c r="AL6" s="135"/>
      <c r="AM6" s="139"/>
      <c r="AN6" s="139"/>
      <c r="AO6" s="139"/>
      <c r="AP6" s="135"/>
      <c r="AQ6" s="140"/>
      <c r="AR6" s="140"/>
      <c r="AS6" s="140"/>
      <c r="AT6" s="140"/>
      <c r="AU6" s="133"/>
      <c r="AV6" s="140"/>
      <c r="AW6" s="126"/>
      <c r="AX6" s="125"/>
      <c r="AY6" s="131"/>
      <c r="AZ6" s="126"/>
    </row>
    <row r="7" spans="1:53" ht="26.45" customHeight="1">
      <c r="A7" s="275" t="s">
        <v>347</v>
      </c>
      <c r="B7" s="275"/>
      <c r="C7" s="275"/>
      <c r="D7" s="275"/>
      <c r="E7" s="275"/>
      <c r="F7" s="275"/>
      <c r="G7" s="275"/>
      <c r="H7" s="275"/>
      <c r="I7" s="275"/>
      <c r="J7" s="275"/>
      <c r="K7" s="276"/>
      <c r="L7" s="330" t="s">
        <v>360</v>
      </c>
      <c r="M7" s="331"/>
      <c r="N7" s="331"/>
      <c r="O7" s="331"/>
      <c r="P7" s="332"/>
      <c r="Q7" s="270" t="s">
        <v>342</v>
      </c>
      <c r="R7" s="333" t="s">
        <v>32</v>
      </c>
      <c r="S7" s="334"/>
      <c r="T7" s="334"/>
      <c r="U7" s="334"/>
      <c r="V7" s="334"/>
      <c r="W7" s="334"/>
      <c r="X7" s="334"/>
      <c r="Y7" s="334"/>
      <c r="Z7" s="334"/>
      <c r="AA7" s="334"/>
      <c r="AB7" s="334"/>
      <c r="AC7" s="334"/>
      <c r="AD7" s="334"/>
      <c r="AE7" s="335"/>
      <c r="AF7" s="262" t="s">
        <v>361</v>
      </c>
      <c r="AG7" s="263"/>
      <c r="AH7" s="263"/>
      <c r="AI7" s="263"/>
      <c r="AJ7" s="263"/>
      <c r="AK7" s="263"/>
      <c r="AL7" s="295" t="s">
        <v>356</v>
      </c>
      <c r="AM7" s="277"/>
      <c r="AN7" s="277"/>
      <c r="AO7" s="277"/>
      <c r="AP7" s="277"/>
      <c r="AQ7" s="277"/>
      <c r="AR7" s="277"/>
      <c r="AS7" s="277"/>
      <c r="AT7" s="277"/>
      <c r="AU7" s="277"/>
      <c r="AV7" s="277"/>
      <c r="AW7" s="277"/>
      <c r="AX7" s="277"/>
      <c r="AY7" s="277"/>
      <c r="AZ7" s="277"/>
      <c r="BA7" s="279" t="s">
        <v>362</v>
      </c>
    </row>
    <row r="8" spans="1:53" ht="38.1" customHeight="1">
      <c r="A8" s="327" t="s">
        <v>319</v>
      </c>
      <c r="B8" s="327" t="s">
        <v>326</v>
      </c>
      <c r="C8" s="252" t="s">
        <v>203</v>
      </c>
      <c r="D8" s="252" t="s">
        <v>363</v>
      </c>
      <c r="E8" s="254" t="s">
        <v>357</v>
      </c>
      <c r="F8" s="254" t="s">
        <v>0</v>
      </c>
      <c r="G8" s="252" t="s">
        <v>327</v>
      </c>
      <c r="H8" s="252" t="s">
        <v>328</v>
      </c>
      <c r="I8" s="252" t="s">
        <v>364</v>
      </c>
      <c r="J8" s="252" t="s">
        <v>365</v>
      </c>
      <c r="K8" s="252" t="s">
        <v>329</v>
      </c>
      <c r="L8" s="273" t="s">
        <v>26</v>
      </c>
      <c r="M8" s="291" t="s">
        <v>183</v>
      </c>
      <c r="N8" s="273" t="s">
        <v>25</v>
      </c>
      <c r="O8" s="291" t="s">
        <v>159</v>
      </c>
      <c r="P8" s="293" t="s">
        <v>366</v>
      </c>
      <c r="Q8" s="271"/>
      <c r="R8" s="256" t="s">
        <v>367</v>
      </c>
      <c r="S8" s="268" t="s">
        <v>31</v>
      </c>
      <c r="T8" s="269"/>
      <c r="U8" s="256" t="s">
        <v>343</v>
      </c>
      <c r="V8" s="256"/>
      <c r="W8" s="256" t="s">
        <v>19</v>
      </c>
      <c r="X8" s="256"/>
      <c r="Y8" s="256" t="s">
        <v>214</v>
      </c>
      <c r="Z8" s="256"/>
      <c r="AA8" s="256" t="s">
        <v>259</v>
      </c>
      <c r="AB8" s="256"/>
      <c r="AC8" s="256" t="s">
        <v>176</v>
      </c>
      <c r="AD8" s="256"/>
      <c r="AE8" s="266" t="s">
        <v>33</v>
      </c>
      <c r="AF8" s="260" t="s">
        <v>26</v>
      </c>
      <c r="AG8" s="285" t="s">
        <v>183</v>
      </c>
      <c r="AH8" s="260" t="s">
        <v>25</v>
      </c>
      <c r="AI8" s="260" t="s">
        <v>159</v>
      </c>
      <c r="AJ8" s="287" t="s">
        <v>316</v>
      </c>
      <c r="AK8" s="289" t="s">
        <v>368</v>
      </c>
      <c r="AL8" s="278" t="s">
        <v>355</v>
      </c>
      <c r="AM8" s="277" t="s">
        <v>354</v>
      </c>
      <c r="AN8" s="277" t="s">
        <v>369</v>
      </c>
      <c r="AO8" s="277"/>
      <c r="AP8" s="277"/>
      <c r="AQ8" s="277" t="s">
        <v>370</v>
      </c>
      <c r="AR8" s="277"/>
      <c r="AS8" s="277"/>
      <c r="AT8" s="277" t="s">
        <v>371</v>
      </c>
      <c r="AU8" s="277"/>
      <c r="AV8" s="277"/>
      <c r="AW8" s="277" t="s">
        <v>372</v>
      </c>
      <c r="AX8" s="277"/>
      <c r="AY8" s="277"/>
      <c r="AZ8" s="277" t="s">
        <v>317</v>
      </c>
      <c r="BA8" s="279"/>
    </row>
    <row r="9" spans="1:53" s="127" customFormat="1" ht="48.95" customHeight="1">
      <c r="A9" s="336"/>
      <c r="B9" s="328"/>
      <c r="C9" s="253"/>
      <c r="D9" s="253"/>
      <c r="E9" s="329"/>
      <c r="F9" s="255"/>
      <c r="G9" s="253"/>
      <c r="H9" s="253"/>
      <c r="I9" s="253"/>
      <c r="J9" s="253"/>
      <c r="K9" s="253"/>
      <c r="L9" s="274"/>
      <c r="M9" s="292"/>
      <c r="N9" s="274"/>
      <c r="O9" s="292"/>
      <c r="P9" s="294"/>
      <c r="Q9" s="272"/>
      <c r="R9" s="270"/>
      <c r="S9" s="143" t="s">
        <v>348</v>
      </c>
      <c r="T9" s="143" t="s">
        <v>346</v>
      </c>
      <c r="U9" s="142" t="s">
        <v>373</v>
      </c>
      <c r="V9" s="142" t="s">
        <v>344</v>
      </c>
      <c r="W9" s="258" t="s">
        <v>349</v>
      </c>
      <c r="X9" s="259"/>
      <c r="Y9" s="258" t="s">
        <v>350</v>
      </c>
      <c r="Z9" s="259"/>
      <c r="AA9" s="143" t="s">
        <v>351</v>
      </c>
      <c r="AB9" s="143" t="s">
        <v>352</v>
      </c>
      <c r="AC9" s="143" t="s">
        <v>353</v>
      </c>
      <c r="AD9" s="143" t="s">
        <v>358</v>
      </c>
      <c r="AE9" s="267"/>
      <c r="AF9" s="261"/>
      <c r="AG9" s="286"/>
      <c r="AH9" s="261"/>
      <c r="AI9" s="261"/>
      <c r="AJ9" s="288"/>
      <c r="AK9" s="290"/>
      <c r="AL9" s="278" t="s">
        <v>185</v>
      </c>
      <c r="AM9" s="277"/>
      <c r="AN9" s="141" t="s">
        <v>1</v>
      </c>
      <c r="AO9" s="141" t="s">
        <v>2</v>
      </c>
      <c r="AP9" s="141" t="s">
        <v>318</v>
      </c>
      <c r="AQ9" s="141" t="s">
        <v>1</v>
      </c>
      <c r="AR9" s="141" t="s">
        <v>2</v>
      </c>
      <c r="AS9" s="141" t="s">
        <v>318</v>
      </c>
      <c r="AT9" s="141" t="s">
        <v>1</v>
      </c>
      <c r="AU9" s="141" t="s">
        <v>2</v>
      </c>
      <c r="AV9" s="141" t="s">
        <v>318</v>
      </c>
      <c r="AW9" s="141" t="s">
        <v>1</v>
      </c>
      <c r="AX9" s="141" t="s">
        <v>2</v>
      </c>
      <c r="AY9" s="141" t="s">
        <v>318</v>
      </c>
      <c r="AZ9" s="277"/>
      <c r="BA9" s="280"/>
    </row>
    <row r="10" spans="1:53" ht="35.25" customHeight="1">
      <c r="A10" s="144"/>
      <c r="B10" s="145"/>
      <c r="C10" s="146"/>
      <c r="D10" s="146"/>
      <c r="E10" s="147"/>
      <c r="F10" s="147"/>
      <c r="G10" s="147"/>
      <c r="H10" s="146"/>
      <c r="I10" s="146"/>
      <c r="J10" s="146"/>
      <c r="K10" s="146"/>
      <c r="L10" s="147"/>
      <c r="M10" s="148" t="e">
        <f>VLOOKUP(L10,'[2]Datos Validacion'!$C$6:$D$10,2,0)</f>
        <v>#N/A</v>
      </c>
      <c r="N10" s="229"/>
      <c r="O10" s="149" t="e">
        <f>VLOOKUP(N10,'[2]Datos Validacion'!$E$6:$F$15,2,0)</f>
        <v>#N/A</v>
      </c>
      <c r="P10" s="150"/>
      <c r="Q10" s="230"/>
      <c r="R10" s="146"/>
      <c r="S10" s="151"/>
      <c r="T10" s="146"/>
      <c r="U10" s="146"/>
      <c r="V10" s="144"/>
      <c r="W10" s="144"/>
      <c r="X10" s="148" t="e">
        <f>VLOOKUP(W10,'[2]Datos Validacion'!$K$6:$L$8,2,0)</f>
        <v>#N/A</v>
      </c>
      <c r="Y10" s="152"/>
      <c r="Z10" s="148" t="e">
        <f>VLOOKUP(Y10,'[2]Datos Validacion'!$M$6:$N$7,2,0)</f>
        <v>#N/A</v>
      </c>
      <c r="AA10" s="151"/>
      <c r="AB10" s="145"/>
      <c r="AC10" s="145"/>
      <c r="AD10" s="152"/>
      <c r="AE10" s="153" t="e">
        <f t="shared" ref="AE10:AE40" si="0">+X10+Z10</f>
        <v>#N/A</v>
      </c>
      <c r="AF10" s="154" t="e">
        <f>IF(AG10&lt;=20%,"MUY BAJA",IF(AG10&lt;=40%,"BAJA",IF(AG10&lt;=60%,"MEDIA",IF(AG10&lt;=80%,"ALTA","MUY ALTA"))))</f>
        <v>#N/A</v>
      </c>
      <c r="AG10" s="154" t="e">
        <f>IF(OR(W10="prevenir",W10="detectar"),(M10-(M10*AE10)), M10)</f>
        <v>#N/A</v>
      </c>
      <c r="AH10" s="154" t="e">
        <f>IF(AI10&lt;=20%,"LEVE",IF(AI10&lt;=40%,"MENOR",IF(AI10&lt;=60%,"MODERADO",IF(AI10&lt;=80%,"MAYOR","CATASTROFICO"))))</f>
        <v>#N/A</v>
      </c>
      <c r="AI10" s="154" t="e">
        <f>IF(W10="corregir",(O10-(O10*AE10)), O10)</f>
        <v>#N/A</v>
      </c>
      <c r="AJ10" s="150"/>
      <c r="AK10" s="147"/>
      <c r="AL10" s="155"/>
      <c r="AM10" s="156"/>
      <c r="AN10" s="157"/>
      <c r="AO10" s="158"/>
      <c r="AP10" s="159"/>
      <c r="AQ10" s="160"/>
      <c r="AR10" s="160"/>
      <c r="AS10" s="159"/>
      <c r="AT10" s="160"/>
      <c r="AU10" s="160"/>
      <c r="AV10" s="161"/>
      <c r="AW10" s="160"/>
      <c r="AX10" s="160"/>
      <c r="AY10" s="162"/>
      <c r="AZ10" s="163"/>
      <c r="BA10" s="164"/>
    </row>
    <row r="11" spans="1:53" s="178" customFormat="1" ht="35.25" customHeight="1">
      <c r="A11" s="144"/>
      <c r="B11" s="165"/>
      <c r="C11" s="165"/>
      <c r="D11" s="147"/>
      <c r="E11" s="165"/>
      <c r="F11" s="147"/>
      <c r="G11" s="147"/>
      <c r="H11" s="166"/>
      <c r="I11" s="166"/>
      <c r="J11" s="147"/>
      <c r="K11" s="167"/>
      <c r="L11" s="147"/>
      <c r="M11" s="168" t="e">
        <f>VLOOKUP(L11,'[2]Datos Validacion'!$C$6:$D$10,2,0)</f>
        <v>#N/A</v>
      </c>
      <c r="N11" s="229"/>
      <c r="O11" s="169" t="e">
        <f>VLOOKUP(N11,'[2]Datos Validacion'!$E$6:$F$15,2,0)</f>
        <v>#N/A</v>
      </c>
      <c r="P11" s="150"/>
      <c r="Q11" s="230"/>
      <c r="R11" s="170"/>
      <c r="S11" s="144"/>
      <c r="T11" s="144"/>
      <c r="U11" s="152"/>
      <c r="V11" s="144"/>
      <c r="W11" s="144"/>
      <c r="X11" s="148" t="e">
        <f>VLOOKUP(W11,'[2]Datos Validacion'!$K$6:$L$8,2,0)</f>
        <v>#N/A</v>
      </c>
      <c r="Y11" s="152"/>
      <c r="Z11" s="148" t="e">
        <f>VLOOKUP(Y11,'[2]Datos Validacion'!$M$6:$N$7,2,0)</f>
        <v>#N/A</v>
      </c>
      <c r="AA11" s="171"/>
      <c r="AB11" s="172"/>
      <c r="AC11" s="165"/>
      <c r="AD11" s="173"/>
      <c r="AE11" s="153" t="e">
        <f t="shared" si="0"/>
        <v>#N/A</v>
      </c>
      <c r="AF11" s="154" t="e">
        <f>IF(AG11&lt;=20%,"MUY BAJA",IF(AG11&lt;=40%,"BAJA",IF(AG11&lt;=60%,"MEDIA",IF(AG11&lt;=80%,"ALTA","MUY ALTA"))))</f>
        <v>#N/A</v>
      </c>
      <c r="AG11" s="154" t="e">
        <f>IF(OR(W11="prevenir",W11="detectar"),(M11-(M11*AE11)), M11)</f>
        <v>#N/A</v>
      </c>
      <c r="AH11" s="174" t="e">
        <f>IF(AI11&lt;=20%,"LEVE",IF(AI11&lt;=40%,"MENOR",IF(AI11&lt;=60%,"MODERADO",IF(AI11&lt;=80%,"MAYOR","CATASTROFICO"))))</f>
        <v>#N/A</v>
      </c>
      <c r="AI11" s="174" t="e">
        <f>IF(W11="corregir",(O11-(O11*AE11)), O11)</f>
        <v>#N/A</v>
      </c>
      <c r="AJ11" s="150"/>
      <c r="AK11" s="147"/>
      <c r="AL11" s="175"/>
      <c r="AM11" s="176"/>
      <c r="AN11" s="177"/>
      <c r="AO11" s="163"/>
      <c r="AP11" s="159"/>
      <c r="AQ11" s="163"/>
      <c r="AR11" s="163"/>
      <c r="AS11" s="159"/>
      <c r="AT11" s="163"/>
      <c r="AU11" s="163"/>
      <c r="AV11" s="159"/>
      <c r="AW11" s="163"/>
      <c r="AX11" s="163"/>
      <c r="AY11" s="159"/>
      <c r="AZ11" s="159"/>
      <c r="BA11" s="151"/>
    </row>
    <row r="12" spans="1:53" s="178" customFormat="1" ht="35.25" customHeight="1">
      <c r="A12" s="144"/>
      <c r="B12" s="165"/>
      <c r="C12" s="165"/>
      <c r="D12" s="165"/>
      <c r="E12" s="165"/>
      <c r="F12" s="147"/>
      <c r="G12" s="147"/>
      <c r="H12" s="166"/>
      <c r="I12" s="166"/>
      <c r="J12" s="147"/>
      <c r="K12" s="179"/>
      <c r="L12" s="147"/>
      <c r="M12" s="148" t="e">
        <f>VLOOKUP(L12,'[2]Datos Validacion'!$C$6:$D$10,2,0)</f>
        <v>#N/A</v>
      </c>
      <c r="N12" s="229"/>
      <c r="O12" s="149" t="e">
        <f>VLOOKUP(N12,'[2]Datos Validacion'!$E$6:$F$15,2,0)</f>
        <v>#N/A</v>
      </c>
      <c r="P12" s="150"/>
      <c r="Q12" s="230"/>
      <c r="R12" s="180"/>
      <c r="S12" s="144"/>
      <c r="T12" s="152"/>
      <c r="U12" s="152"/>
      <c r="V12" s="144"/>
      <c r="W12" s="144"/>
      <c r="X12" s="148" t="e">
        <f>VLOOKUP(W12,'[2]Datos Validacion'!$K$6:$L$8,2,0)</f>
        <v>#N/A</v>
      </c>
      <c r="Y12" s="152"/>
      <c r="Z12" s="148" t="e">
        <f>VLOOKUP(Y12,'[2]Datos Validacion'!$M$6:$N$7,2,0)</f>
        <v>#N/A</v>
      </c>
      <c r="AA12" s="171"/>
      <c r="AB12" s="172"/>
      <c r="AC12" s="165"/>
      <c r="AD12" s="165"/>
      <c r="AE12" s="153" t="e">
        <f t="shared" si="0"/>
        <v>#N/A</v>
      </c>
      <c r="AF12" s="154" t="e">
        <f>IF(AG12&lt;=20%,"MUY BAJA",IF(AG12&lt;=40%,"BAJA",IF(AG12&lt;=60%,"MEDIA",IF(AG12&lt;=80%,"ALTA","MUY ALTA"))))</f>
        <v>#N/A</v>
      </c>
      <c r="AG12" s="154" t="e">
        <f>IF(OR(W12="prevenir",W12="detectar"),(M12-(M12*AE12)), M12)</f>
        <v>#N/A</v>
      </c>
      <c r="AH12" s="154" t="e">
        <f>IF(AI12&lt;=20%,"LEVE",IF(AI12&lt;=40%,"MENOR",IF(AI12&lt;=60%,"MODERADO",IF(AI12&lt;=80%,"MAYOR","CATASTROFICO"))))</f>
        <v>#N/A</v>
      </c>
      <c r="AI12" s="154" t="e">
        <f>IF(W12="corregir",(O12-(O12*AE12)), O12)</f>
        <v>#N/A</v>
      </c>
      <c r="AJ12" s="150"/>
      <c r="AK12" s="147"/>
      <c r="AL12" s="157"/>
      <c r="AM12" s="176"/>
      <c r="AN12" s="177"/>
      <c r="AO12" s="163"/>
      <c r="AP12" s="159"/>
      <c r="AQ12" s="163"/>
      <c r="AR12" s="163"/>
      <c r="AS12" s="159"/>
      <c r="AT12" s="163"/>
      <c r="AU12" s="163"/>
      <c r="AV12" s="159"/>
      <c r="AW12" s="163"/>
      <c r="AX12" s="163"/>
      <c r="AY12" s="159"/>
      <c r="AZ12" s="159"/>
      <c r="BA12" s="151"/>
    </row>
    <row r="13" spans="1:53" s="178" customFormat="1" ht="35.25" customHeight="1">
      <c r="A13" s="151"/>
      <c r="B13" s="181"/>
      <c r="C13" s="181"/>
      <c r="D13" s="181"/>
      <c r="E13" s="181"/>
      <c r="F13" s="146"/>
      <c r="G13" s="146"/>
      <c r="H13" s="181"/>
      <c r="I13" s="181"/>
      <c r="J13" s="146"/>
      <c r="K13" s="156"/>
      <c r="L13" s="147"/>
      <c r="M13" s="148" t="e">
        <f>VLOOKUP(L13,'[2]Datos Validacion'!$C$6:$D$10,2,0)</f>
        <v>#N/A</v>
      </c>
      <c r="N13" s="229"/>
      <c r="O13" s="149" t="e">
        <f>VLOOKUP(N13,'[2]Datos Validacion'!$E$6:$F$15,2,0)</f>
        <v>#N/A</v>
      </c>
      <c r="P13" s="234"/>
      <c r="Q13" s="230"/>
      <c r="R13" s="166"/>
      <c r="S13" s="144"/>
      <c r="T13" s="182"/>
      <c r="U13" s="152"/>
      <c r="V13" s="144"/>
      <c r="W13" s="144"/>
      <c r="X13" s="148" t="e">
        <f>VLOOKUP(W13,'[2]Datos Validacion'!$K$6:$L$8,2,0)</f>
        <v>#N/A</v>
      </c>
      <c r="Y13" s="152"/>
      <c r="Z13" s="148" t="e">
        <f>VLOOKUP(Y13,'[2]Datos Validacion'!$M$6:$N$7,2,0)</f>
        <v>#N/A</v>
      </c>
      <c r="AA13" s="183"/>
      <c r="AB13" s="162"/>
      <c r="AC13" s="171"/>
      <c r="AD13" s="165"/>
      <c r="AE13" s="153" t="e">
        <f t="shared" si="0"/>
        <v>#N/A</v>
      </c>
      <c r="AF13" s="154" t="e">
        <f>IF(AG13&lt;=20%,"MUY BAJA",IF(AG13&lt;=40%,"BAJA",IF(AG13&lt;=60%,"MEDIA",IF(AG13&lt;=80%,"ALTA","MUY ALTA"))))</f>
        <v>#N/A</v>
      </c>
      <c r="AG13" s="154" t="e">
        <f>IF(OR(W13="prevenir",W13="detectar"),(M13-(M13*AE13)), M13)</f>
        <v>#N/A</v>
      </c>
      <c r="AH13" s="264" t="e">
        <f>IF(AI13&lt;=20%,"LEVE",IF(AI13&lt;=40%,"MENOR",IF(AI13&lt;=60%,"MODERADO",IF(AI13&lt;=80%,"MAYOR","CATASTROFICO"))))</f>
        <v>#N/A</v>
      </c>
      <c r="AI13" s="154" t="e">
        <f>IF(W13="corregir",(O13-(O13*AE13)), O13)</f>
        <v>#N/A</v>
      </c>
      <c r="AJ13" s="234"/>
      <c r="AK13" s="146"/>
      <c r="AL13" s="157"/>
      <c r="AM13" s="176"/>
      <c r="AN13" s="177"/>
      <c r="AO13" s="163"/>
      <c r="AP13" s="159"/>
      <c r="AQ13" s="163"/>
      <c r="AR13" s="163"/>
      <c r="AS13" s="159"/>
      <c r="AT13" s="163"/>
      <c r="AU13" s="163"/>
      <c r="AV13" s="159"/>
      <c r="AW13" s="163"/>
      <c r="AX13" s="163"/>
      <c r="AY13" s="159"/>
      <c r="AZ13" s="159"/>
      <c r="BA13" s="151"/>
    </row>
    <row r="14" spans="1:53" s="178" customFormat="1" ht="35.25" customHeight="1">
      <c r="A14" s="151"/>
      <c r="B14" s="181"/>
      <c r="C14" s="181"/>
      <c r="D14" s="181"/>
      <c r="E14" s="181"/>
      <c r="F14" s="146"/>
      <c r="G14" s="146"/>
      <c r="H14" s="181"/>
      <c r="I14" s="181"/>
      <c r="J14" s="146"/>
      <c r="K14" s="156"/>
      <c r="L14" s="147"/>
      <c r="M14" s="148" t="e">
        <f>VLOOKUP(L14,'[2]Datos Validacion'!$C$6:$D$10,2,0)</f>
        <v>#N/A</v>
      </c>
      <c r="N14" s="229"/>
      <c r="O14" s="149" t="e">
        <f>VLOOKUP(N14,'[2]Datos Validacion'!$E$6:$F$15,2,0)</f>
        <v>#N/A</v>
      </c>
      <c r="P14" s="234"/>
      <c r="Q14" s="230"/>
      <c r="R14" s="166"/>
      <c r="S14" s="144"/>
      <c r="T14" s="182"/>
      <c r="U14" s="152"/>
      <c r="V14" s="144"/>
      <c r="W14" s="144"/>
      <c r="X14" s="148" t="e">
        <f>VLOOKUP(W14,'[2]Datos Validacion'!$K$6:$L$8,2,0)</f>
        <v>#N/A</v>
      </c>
      <c r="Y14" s="152"/>
      <c r="Z14" s="148" t="e">
        <f>VLOOKUP(Y14,'[2]Datos Validacion'!$M$6:$N$7,2,0)</f>
        <v>#N/A</v>
      </c>
      <c r="AA14" s="184"/>
      <c r="AB14" s="185"/>
      <c r="AC14" s="173"/>
      <c r="AD14" s="173"/>
      <c r="AE14" s="153" t="e">
        <f t="shared" si="0"/>
        <v>#N/A</v>
      </c>
      <c r="AF14" s="154" t="e">
        <f>IF(AG14&lt;=20%,"MUY BAJA",IF(AG14&lt;=40%,"BAJA",IF(AG14&lt;=60%,"MEDIA",IF(AG14&lt;=80%,"ALTA","MUY ALTA"))))</f>
        <v>#N/A</v>
      </c>
      <c r="AG14" s="154" t="e">
        <f>+AG13-(AG13*AE14)</f>
        <v>#N/A</v>
      </c>
      <c r="AH14" s="265"/>
      <c r="AI14" s="154" t="e">
        <f>IF(W14="corregir",(O14-(O14*AE14)), O14)</f>
        <v>#N/A</v>
      </c>
      <c r="AJ14" s="234"/>
      <c r="AK14" s="146"/>
      <c r="AL14" s="157"/>
      <c r="AM14" s="176"/>
      <c r="AN14" s="177"/>
      <c r="AO14" s="163"/>
      <c r="AP14" s="159"/>
      <c r="AQ14" s="163"/>
      <c r="AR14" s="163"/>
      <c r="AS14" s="159"/>
      <c r="AT14" s="163"/>
      <c r="AU14" s="163"/>
      <c r="AV14" s="159"/>
      <c r="AW14" s="163"/>
      <c r="AX14" s="163"/>
      <c r="AY14" s="159"/>
      <c r="AZ14" s="159"/>
      <c r="BA14" s="151"/>
    </row>
    <row r="15" spans="1:53" ht="35.25" customHeight="1">
      <c r="A15" s="151"/>
      <c r="B15" s="176"/>
      <c r="C15" s="181"/>
      <c r="D15" s="146"/>
      <c r="E15" s="181"/>
      <c r="F15" s="146"/>
      <c r="G15" s="146"/>
      <c r="H15" s="181"/>
      <c r="I15" s="181"/>
      <c r="J15" s="146"/>
      <c r="K15" s="156"/>
      <c r="L15" s="146"/>
      <c r="M15" s="148" t="e">
        <f>VLOOKUP(L15,'[2]Datos Validacion'!$C$6:$D$10,2,0)</f>
        <v>#N/A</v>
      </c>
      <c r="N15" s="229"/>
      <c r="O15" s="149" t="e">
        <f>VLOOKUP(N15,'[2]Datos Validacion'!$E$6:$F$15,2,0)</f>
        <v>#N/A</v>
      </c>
      <c r="P15" s="150"/>
      <c r="Q15" s="230"/>
      <c r="R15" s="170"/>
      <c r="S15" s="144"/>
      <c r="T15" s="152"/>
      <c r="U15" s="152"/>
      <c r="V15" s="144"/>
      <c r="W15" s="144"/>
      <c r="X15" s="148" t="e">
        <f>VLOOKUP(W15,'[2]Datos Validacion'!$K$6:$L$8,2,0)</f>
        <v>#N/A</v>
      </c>
      <c r="Y15" s="152"/>
      <c r="Z15" s="148" t="e">
        <f>VLOOKUP(Y15,'[2]Datos Validacion'!$M$6:$N$7,2,0)</f>
        <v>#N/A</v>
      </c>
      <c r="AA15" s="144"/>
      <c r="AB15" s="162"/>
      <c r="AC15" s="165"/>
      <c r="AD15" s="165"/>
      <c r="AE15" s="153" t="e">
        <f t="shared" ref="AE15:AE26" si="1">+X15+Z15</f>
        <v>#N/A</v>
      </c>
      <c r="AF15" s="154" t="e">
        <f t="shared" ref="AF15:AF26" si="2">IF(AG15&lt;=20%,"MUY BAJA",IF(AG15&lt;=40%,"BAJA",IF(AG15&lt;=60%,"MEDIA",IF(AG15&lt;=80%,"ALTA","MUY ALTA"))))</f>
        <v>#REF!</v>
      </c>
      <c r="AG15" s="154" t="e">
        <f>+#REF!-(#REF!*AE15)</f>
        <v>#REF!</v>
      </c>
      <c r="AH15" s="186"/>
      <c r="AI15" s="186"/>
      <c r="AJ15" s="150"/>
      <c r="AK15" s="147"/>
      <c r="AL15" s="187"/>
      <c r="AM15" s="146"/>
      <c r="AN15" s="188"/>
      <c r="AO15" s="188"/>
      <c r="AP15" s="146"/>
      <c r="AQ15" s="188"/>
      <c r="AR15" s="188"/>
      <c r="AS15" s="146"/>
      <c r="AT15" s="188"/>
      <c r="AU15" s="188"/>
      <c r="AV15" s="146"/>
      <c r="AW15" s="188"/>
      <c r="AX15" s="188"/>
      <c r="AY15" s="146"/>
      <c r="AZ15" s="146"/>
      <c r="BA15" s="164"/>
    </row>
    <row r="16" spans="1:53" s="190" customFormat="1" ht="35.25" customHeight="1">
      <c r="A16" s="144"/>
      <c r="B16" s="189"/>
      <c r="C16" s="165"/>
      <c r="D16" s="147"/>
      <c r="E16" s="165"/>
      <c r="F16" s="147"/>
      <c r="G16" s="147"/>
      <c r="H16" s="166"/>
      <c r="I16" s="166"/>
      <c r="J16" s="147"/>
      <c r="K16" s="167"/>
      <c r="L16" s="147"/>
      <c r="M16" s="148" t="e">
        <f>VLOOKUP(L16,'[2]Datos Validacion'!$C$6:$D$10,2,0)</f>
        <v>#N/A</v>
      </c>
      <c r="N16" s="229"/>
      <c r="O16" s="149" t="e">
        <f>VLOOKUP(N16,'[2]Datos Validacion'!$E$6:$F$15,2,0)</f>
        <v>#N/A</v>
      </c>
      <c r="P16" s="150"/>
      <c r="Q16" s="230"/>
      <c r="R16" s="170"/>
      <c r="S16" s="144"/>
      <c r="T16" s="152"/>
      <c r="U16" s="152"/>
      <c r="V16" s="144"/>
      <c r="W16" s="144"/>
      <c r="X16" s="148" t="e">
        <f>VLOOKUP(W16,'[2]Datos Validacion'!$K$6:$L$8,2,0)</f>
        <v>#N/A</v>
      </c>
      <c r="Y16" s="152"/>
      <c r="Z16" s="148" t="e">
        <f>VLOOKUP(Y16,'[2]Datos Validacion'!$M$6:$N$7,2,0)</f>
        <v>#N/A</v>
      </c>
      <c r="AA16" s="144"/>
      <c r="AB16" s="166"/>
      <c r="AC16" s="165"/>
      <c r="AD16" s="165"/>
      <c r="AE16" s="153" t="e">
        <f t="shared" si="1"/>
        <v>#N/A</v>
      </c>
      <c r="AF16" s="154" t="e">
        <f t="shared" si="2"/>
        <v>#N/A</v>
      </c>
      <c r="AG16" s="154" t="e">
        <f>IF(OR(W16="prevenir",W16="detectar"),(M16-(M16*AE16)), M16)</f>
        <v>#N/A</v>
      </c>
      <c r="AH16" s="154" t="e">
        <f>IF(AI16&lt;=20%,"LEVE",IF(AI16&lt;=40%,"MENOR",IF(AI16&lt;=60%,"MODERADO",IF(AI16&lt;=80%,"MAYOR","CATASTROFICO"))))</f>
        <v>#N/A</v>
      </c>
      <c r="AI16" s="154" t="e">
        <f t="shared" ref="AI16:AI23" si="3">IF(W16="corregir",(O16-(O16*AE16)), O16)</f>
        <v>#N/A</v>
      </c>
      <c r="AJ16" s="150"/>
      <c r="AK16" s="147"/>
      <c r="AL16" s="187"/>
      <c r="AM16" s="156"/>
      <c r="AN16" s="157"/>
      <c r="AO16" s="157"/>
      <c r="AP16" s="156"/>
      <c r="AQ16" s="157"/>
      <c r="AR16" s="157"/>
      <c r="AS16" s="156"/>
      <c r="AT16" s="157"/>
      <c r="AU16" s="157"/>
      <c r="AV16" s="156"/>
      <c r="AW16" s="157"/>
      <c r="AX16" s="157"/>
      <c r="AY16" s="156"/>
      <c r="AZ16" s="157"/>
      <c r="BA16" s="164"/>
    </row>
    <row r="17" spans="1:53" s="190" customFormat="1" ht="35.25" customHeight="1">
      <c r="A17" s="146"/>
      <c r="B17" s="146"/>
      <c r="C17" s="146"/>
      <c r="D17" s="146"/>
      <c r="E17" s="181"/>
      <c r="F17" s="146"/>
      <c r="G17" s="146"/>
      <c r="H17" s="159"/>
      <c r="I17" s="162"/>
      <c r="J17" s="147"/>
      <c r="K17" s="156"/>
      <c r="L17" s="147"/>
      <c r="M17" s="148" t="e">
        <f>VLOOKUP(L17,'[2]Datos Validacion'!$C$6:$D$10,2,0)</f>
        <v>#N/A</v>
      </c>
      <c r="N17" s="229"/>
      <c r="O17" s="149" t="e">
        <f>VLOOKUP(N17,'[2]Datos Validacion'!$E$6:$F$15,2,0)</f>
        <v>#N/A</v>
      </c>
      <c r="P17" s="234"/>
      <c r="Q17" s="230"/>
      <c r="R17" s="191"/>
      <c r="S17" s="144"/>
      <c r="T17" s="182"/>
      <c r="U17" s="182"/>
      <c r="V17" s="183"/>
      <c r="W17" s="183"/>
      <c r="X17" s="148" t="e">
        <f>VLOOKUP(W17,'[2]Datos Validacion'!$K$6:$L$8,2,0)</f>
        <v>#N/A</v>
      </c>
      <c r="Y17" s="182"/>
      <c r="Z17" s="148" t="e">
        <f>VLOOKUP(Y17,'[2]Datos Validacion'!$M$6:$N$7,2,0)</f>
        <v>#N/A</v>
      </c>
      <c r="AA17" s="183"/>
      <c r="AB17" s="162"/>
      <c r="AC17" s="183"/>
      <c r="AD17" s="182"/>
      <c r="AE17" s="153" t="e">
        <f t="shared" si="1"/>
        <v>#N/A</v>
      </c>
      <c r="AF17" s="154" t="e">
        <f t="shared" si="2"/>
        <v>#N/A</v>
      </c>
      <c r="AG17" s="154" t="e">
        <f>IF(OR(W17="prevenir",W17="detectar"),(M17-(M17*AE17)), M17)</f>
        <v>#N/A</v>
      </c>
      <c r="AH17" s="264" t="e">
        <f>IF(AI17&lt;=20%,"LEVE",IF(AI17&lt;=40%,"MENOR",IF(AI17&lt;=60%,"MODERADO",IF(AI17&lt;=80%,"MAYOR","CATASTROFICO"))))</f>
        <v>#N/A</v>
      </c>
      <c r="AI17" s="154" t="e">
        <f t="shared" si="3"/>
        <v>#N/A</v>
      </c>
      <c r="AJ17" s="234"/>
      <c r="AK17" s="146"/>
      <c r="AL17" s="187"/>
      <c r="AM17" s="156"/>
      <c r="AN17" s="157"/>
      <c r="AO17" s="157"/>
      <c r="AP17" s="156"/>
      <c r="AQ17" s="157"/>
      <c r="AR17" s="157"/>
      <c r="AS17" s="156"/>
      <c r="AT17" s="157"/>
      <c r="AU17" s="157"/>
      <c r="AV17" s="156"/>
      <c r="AW17" s="157"/>
      <c r="AX17" s="157"/>
      <c r="AY17" s="156"/>
      <c r="AZ17" s="157"/>
      <c r="BA17" s="164"/>
    </row>
    <row r="18" spans="1:53" s="190" customFormat="1" ht="35.25" customHeight="1">
      <c r="A18" s="146"/>
      <c r="B18" s="146"/>
      <c r="C18" s="146"/>
      <c r="D18" s="146"/>
      <c r="E18" s="181"/>
      <c r="F18" s="146"/>
      <c r="G18" s="146"/>
      <c r="H18" s="159"/>
      <c r="I18" s="162"/>
      <c r="J18" s="147"/>
      <c r="K18" s="156"/>
      <c r="L18" s="147"/>
      <c r="M18" s="148" t="e">
        <f>VLOOKUP(L18,'[2]Datos Validacion'!$C$6:$D$10,2,0)</f>
        <v>#N/A</v>
      </c>
      <c r="N18" s="229"/>
      <c r="O18" s="149" t="e">
        <f>VLOOKUP(N18,'[2]Datos Validacion'!$E$6:$F$15,2,0)</f>
        <v>#N/A</v>
      </c>
      <c r="P18" s="234"/>
      <c r="Q18" s="230"/>
      <c r="R18" s="191"/>
      <c r="S18" s="144"/>
      <c r="T18" s="182"/>
      <c r="U18" s="182"/>
      <c r="V18" s="183"/>
      <c r="W18" s="183"/>
      <c r="X18" s="148" t="e">
        <f>VLOOKUP(W18,'[2]Datos Validacion'!$K$6:$L$8,2,0)</f>
        <v>#N/A</v>
      </c>
      <c r="Y18" s="182"/>
      <c r="Z18" s="148" t="e">
        <f>VLOOKUP(Y18,'[2]Datos Validacion'!$M$6:$N$7,2,0)</f>
        <v>#N/A</v>
      </c>
      <c r="AA18" s="183"/>
      <c r="AB18" s="162"/>
      <c r="AC18" s="183"/>
      <c r="AD18" s="182"/>
      <c r="AE18" s="153" t="e">
        <f t="shared" si="1"/>
        <v>#N/A</v>
      </c>
      <c r="AF18" s="154" t="e">
        <f t="shared" si="2"/>
        <v>#N/A</v>
      </c>
      <c r="AG18" s="154" t="e">
        <f>+AG17-(AG17*AE18)</f>
        <v>#N/A</v>
      </c>
      <c r="AH18" s="265"/>
      <c r="AI18" s="154" t="e">
        <f t="shared" si="3"/>
        <v>#N/A</v>
      </c>
      <c r="AJ18" s="234"/>
      <c r="AK18" s="146"/>
      <c r="AL18" s="187"/>
      <c r="AM18" s="156"/>
      <c r="AN18" s="157"/>
      <c r="AO18" s="157"/>
      <c r="AP18" s="156"/>
      <c r="AQ18" s="157"/>
      <c r="AR18" s="157"/>
      <c r="AS18" s="156"/>
      <c r="AT18" s="157"/>
      <c r="AU18" s="157"/>
      <c r="AV18" s="156"/>
      <c r="AW18" s="157"/>
      <c r="AX18" s="157"/>
      <c r="AY18" s="156"/>
      <c r="AZ18" s="157"/>
      <c r="BA18" s="164"/>
    </row>
    <row r="19" spans="1:53" s="190" customFormat="1" ht="35.25" customHeight="1">
      <c r="A19" s="192"/>
      <c r="B19" s="181"/>
      <c r="C19" s="181"/>
      <c r="D19" s="181"/>
      <c r="E19" s="181"/>
      <c r="F19" s="146"/>
      <c r="G19" s="146"/>
      <c r="H19" s="193"/>
      <c r="I19" s="179"/>
      <c r="J19" s="147"/>
      <c r="K19" s="156"/>
      <c r="L19" s="147"/>
      <c r="M19" s="148" t="e">
        <f>VLOOKUP(L19,'[2]Datos Validacion'!$C$6:$D$10,2,0)</f>
        <v>#N/A</v>
      </c>
      <c r="N19" s="229"/>
      <c r="O19" s="149" t="e">
        <f>VLOOKUP(N19,'[2]Datos Validacion'!$E$6:$F$15,2,0)</f>
        <v>#N/A</v>
      </c>
      <c r="P19" s="234"/>
      <c r="Q19" s="230"/>
      <c r="R19" s="191"/>
      <c r="S19" s="171"/>
      <c r="T19" s="165"/>
      <c r="U19" s="165"/>
      <c r="V19" s="171"/>
      <c r="W19" s="171"/>
      <c r="X19" s="148" t="e">
        <f>VLOOKUP(W19,'[2]Datos Validacion'!$K$6:$L$8,2,0)</f>
        <v>#N/A</v>
      </c>
      <c r="Y19" s="165"/>
      <c r="Z19" s="148" t="e">
        <f>VLOOKUP(Y19,'[2]Datos Validacion'!$M$6:$N$7,2,0)</f>
        <v>#N/A</v>
      </c>
      <c r="AA19" s="171"/>
      <c r="AB19" s="162"/>
      <c r="AC19" s="171"/>
      <c r="AD19" s="182"/>
      <c r="AE19" s="153" t="e">
        <f t="shared" si="1"/>
        <v>#N/A</v>
      </c>
      <c r="AF19" s="154" t="e">
        <f t="shared" si="2"/>
        <v>#N/A</v>
      </c>
      <c r="AG19" s="154" t="e">
        <f>IF(OR(W19="prevenir",W19="detectar"),(M19-(M19*AE19)), M19)</f>
        <v>#N/A</v>
      </c>
      <c r="AH19" s="264" t="e">
        <f t="shared" ref="AH19:AH26" si="4">IF(AI19&lt;=20%,"LEVE",IF(AI19&lt;=40%,"MENOR",IF(AI19&lt;=60%,"MODERADO",IF(AI19&lt;=80%,"MAYOR","CATASTROFICO"))))</f>
        <v>#N/A</v>
      </c>
      <c r="AI19" s="154" t="e">
        <f t="shared" si="3"/>
        <v>#N/A</v>
      </c>
      <c r="AJ19" s="234"/>
      <c r="AK19" s="146"/>
      <c r="AL19" s="187"/>
      <c r="AM19" s="156"/>
      <c r="AN19" s="157"/>
      <c r="AO19" s="157"/>
      <c r="AP19" s="156"/>
      <c r="AQ19" s="157"/>
      <c r="AR19" s="157"/>
      <c r="AS19" s="156"/>
      <c r="AT19" s="157"/>
      <c r="AU19" s="157"/>
      <c r="AV19" s="156"/>
      <c r="AW19" s="157"/>
      <c r="AX19" s="157"/>
      <c r="AY19" s="156"/>
      <c r="AZ19" s="157"/>
      <c r="BA19" s="164"/>
    </row>
    <row r="20" spans="1:53" s="190" customFormat="1" ht="35.25" customHeight="1">
      <c r="A20" s="192"/>
      <c r="B20" s="181"/>
      <c r="C20" s="181"/>
      <c r="D20" s="181"/>
      <c r="E20" s="181"/>
      <c r="F20" s="146"/>
      <c r="G20" s="146"/>
      <c r="H20" s="193"/>
      <c r="I20" s="179"/>
      <c r="J20" s="147"/>
      <c r="K20" s="156"/>
      <c r="L20" s="147"/>
      <c r="M20" s="148" t="e">
        <f>VLOOKUP(L20,'[2]Datos Validacion'!$C$6:$D$10,2,0)</f>
        <v>#N/A</v>
      </c>
      <c r="N20" s="229"/>
      <c r="O20" s="149" t="e">
        <f>VLOOKUP(N20,'[2]Datos Validacion'!$E$6:$F$15,2,0)</f>
        <v>#N/A</v>
      </c>
      <c r="P20" s="234"/>
      <c r="Q20" s="230"/>
      <c r="R20" s="191"/>
      <c r="S20" s="171"/>
      <c r="T20" s="165"/>
      <c r="U20" s="165"/>
      <c r="V20" s="171"/>
      <c r="W20" s="171"/>
      <c r="X20" s="148" t="e">
        <f>VLOOKUP(W20,'[2]Datos Validacion'!$K$6:$L$8,2,0)</f>
        <v>#N/A</v>
      </c>
      <c r="Y20" s="165"/>
      <c r="Z20" s="148" t="e">
        <f>VLOOKUP(Y20,'[2]Datos Validacion'!$M$6:$N$7,2,0)</f>
        <v>#N/A</v>
      </c>
      <c r="AA20" s="171"/>
      <c r="AB20" s="162"/>
      <c r="AC20" s="171"/>
      <c r="AD20" s="182"/>
      <c r="AE20" s="153" t="e">
        <f t="shared" si="1"/>
        <v>#N/A</v>
      </c>
      <c r="AF20" s="154" t="e">
        <f t="shared" si="2"/>
        <v>#N/A</v>
      </c>
      <c r="AG20" s="154" t="e">
        <f>+AG19-(AG19*AE20)</f>
        <v>#N/A</v>
      </c>
      <c r="AH20" s="265"/>
      <c r="AI20" s="154" t="e">
        <f t="shared" si="3"/>
        <v>#N/A</v>
      </c>
      <c r="AJ20" s="234"/>
      <c r="AK20" s="146"/>
      <c r="AL20" s="187"/>
      <c r="AM20" s="156"/>
      <c r="AN20" s="157"/>
      <c r="AO20" s="157"/>
      <c r="AP20" s="156"/>
      <c r="AQ20" s="157"/>
      <c r="AR20" s="157"/>
      <c r="AS20" s="156"/>
      <c r="AT20" s="157"/>
      <c r="AU20" s="157"/>
      <c r="AV20" s="156"/>
      <c r="AW20" s="157"/>
      <c r="AX20" s="157"/>
      <c r="AY20" s="156"/>
      <c r="AZ20" s="157"/>
      <c r="BA20" s="164"/>
    </row>
    <row r="21" spans="1:53" s="190" customFormat="1" ht="35.25" customHeight="1">
      <c r="A21" s="146"/>
      <c r="B21" s="146"/>
      <c r="C21" s="146"/>
      <c r="D21" s="146"/>
      <c r="E21" s="181"/>
      <c r="F21" s="146"/>
      <c r="G21" s="146"/>
      <c r="H21" s="156"/>
      <c r="I21" s="179"/>
      <c r="J21" s="147"/>
      <c r="K21" s="156"/>
      <c r="L21" s="147"/>
      <c r="M21" s="148" t="e">
        <f>VLOOKUP(L21,'[2]Datos Validacion'!$C$6:$D$10,2,0)</f>
        <v>#N/A</v>
      </c>
      <c r="N21" s="229"/>
      <c r="O21" s="149" t="e">
        <f>VLOOKUP(N21,'[2]Datos Validacion'!$E$6:$F$15,2,0)</f>
        <v>#N/A</v>
      </c>
      <c r="P21" s="234"/>
      <c r="Q21" s="230"/>
      <c r="R21" s="170"/>
      <c r="S21" s="183"/>
      <c r="T21" s="182"/>
      <c r="U21" s="165"/>
      <c r="V21" s="165"/>
      <c r="W21" s="171"/>
      <c r="X21" s="148" t="e">
        <f>VLOOKUP(W21,'[2]Datos Validacion'!$K$6:$L$8,2,0)</f>
        <v>#N/A</v>
      </c>
      <c r="Y21" s="165"/>
      <c r="Z21" s="148" t="e">
        <f>VLOOKUP(Y21,'[2]Datos Validacion'!$M$6:$N$7,2,0)</f>
        <v>#N/A</v>
      </c>
      <c r="AA21" s="192"/>
      <c r="AB21" s="179"/>
      <c r="AC21" s="171"/>
      <c r="AD21" s="167"/>
      <c r="AE21" s="153" t="e">
        <f t="shared" si="1"/>
        <v>#N/A</v>
      </c>
      <c r="AF21" s="154" t="e">
        <f t="shared" si="2"/>
        <v>#N/A</v>
      </c>
      <c r="AG21" s="154" t="e">
        <f>IF(OR(W21="prevenir",W21="detectar"),(M21-(M21*AE21)), M21)</f>
        <v>#N/A</v>
      </c>
      <c r="AH21" s="264" t="e">
        <f t="shared" si="4"/>
        <v>#N/A</v>
      </c>
      <c r="AI21" s="154" t="e">
        <f t="shared" si="3"/>
        <v>#N/A</v>
      </c>
      <c r="AJ21" s="234"/>
      <c r="AK21" s="146"/>
      <c r="AL21" s="187"/>
      <c r="AM21" s="156"/>
      <c r="AN21" s="157"/>
      <c r="AO21" s="157"/>
      <c r="AP21" s="156"/>
      <c r="AQ21" s="157"/>
      <c r="AR21" s="157"/>
      <c r="AS21" s="156"/>
      <c r="AT21" s="157"/>
      <c r="AU21" s="157"/>
      <c r="AV21" s="156"/>
      <c r="AW21" s="157"/>
      <c r="AX21" s="157"/>
      <c r="AY21" s="156"/>
      <c r="AZ21" s="157"/>
      <c r="BA21" s="164"/>
    </row>
    <row r="22" spans="1:53" s="190" customFormat="1" ht="35.25" customHeight="1">
      <c r="A22" s="146"/>
      <c r="B22" s="146"/>
      <c r="C22" s="146"/>
      <c r="D22" s="146"/>
      <c r="E22" s="181"/>
      <c r="F22" s="146"/>
      <c r="G22" s="146"/>
      <c r="H22" s="156"/>
      <c r="I22" s="170"/>
      <c r="J22" s="147"/>
      <c r="K22" s="156"/>
      <c r="L22" s="147"/>
      <c r="M22" s="148" t="e">
        <f>VLOOKUP(L22,'[2]Datos Validacion'!$C$6:$D$10,2,0)</f>
        <v>#N/A</v>
      </c>
      <c r="N22" s="229"/>
      <c r="O22" s="149" t="e">
        <f>VLOOKUP(N22,'[2]Datos Validacion'!$E$6:$F$15,2,0)</f>
        <v>#N/A</v>
      </c>
      <c r="P22" s="234"/>
      <c r="Q22" s="230"/>
      <c r="R22" s="170"/>
      <c r="S22" s="183"/>
      <c r="T22" s="182"/>
      <c r="U22" s="165"/>
      <c r="V22" s="165"/>
      <c r="W22" s="171"/>
      <c r="X22" s="148" t="e">
        <f>VLOOKUP(W22,'[2]Datos Validacion'!$K$6:$L$8,2,0)</f>
        <v>#N/A</v>
      </c>
      <c r="Y22" s="165"/>
      <c r="Z22" s="148" t="e">
        <f>VLOOKUP(Y22,'[2]Datos Validacion'!$M$6:$N$7,2,0)</f>
        <v>#N/A</v>
      </c>
      <c r="AA22" s="192"/>
      <c r="AB22" s="170"/>
      <c r="AC22" s="183"/>
      <c r="AD22" s="167"/>
      <c r="AE22" s="153" t="e">
        <f t="shared" si="1"/>
        <v>#N/A</v>
      </c>
      <c r="AF22" s="154" t="e">
        <f t="shared" si="2"/>
        <v>#N/A</v>
      </c>
      <c r="AG22" s="154" t="e">
        <f>+AG21-(AG21*AE22)</f>
        <v>#N/A</v>
      </c>
      <c r="AH22" s="299"/>
      <c r="AI22" s="154" t="e">
        <f t="shared" si="3"/>
        <v>#N/A</v>
      </c>
      <c r="AJ22" s="234"/>
      <c r="AK22" s="146"/>
      <c r="AL22" s="187"/>
      <c r="AM22" s="156"/>
      <c r="AN22" s="157"/>
      <c r="AO22" s="157"/>
      <c r="AP22" s="156"/>
      <c r="AQ22" s="157"/>
      <c r="AR22" s="157"/>
      <c r="AS22" s="156"/>
      <c r="AT22" s="157"/>
      <c r="AU22" s="157"/>
      <c r="AV22" s="156"/>
      <c r="AW22" s="157"/>
      <c r="AX22" s="157"/>
      <c r="AY22" s="156"/>
      <c r="AZ22" s="157"/>
      <c r="BA22" s="164"/>
    </row>
    <row r="23" spans="1:53" s="190" customFormat="1" ht="35.25" customHeight="1">
      <c r="A23" s="146"/>
      <c r="B23" s="146"/>
      <c r="C23" s="146"/>
      <c r="D23" s="146"/>
      <c r="E23" s="181"/>
      <c r="F23" s="146"/>
      <c r="G23" s="146"/>
      <c r="H23" s="156"/>
      <c r="I23" s="166"/>
      <c r="J23" s="147"/>
      <c r="K23" s="156"/>
      <c r="L23" s="147"/>
      <c r="M23" s="148" t="e">
        <f>VLOOKUP(L23,'[2]Datos Validacion'!$C$6:$D$10,2,0)</f>
        <v>#N/A</v>
      </c>
      <c r="N23" s="229"/>
      <c r="O23" s="149" t="e">
        <f>VLOOKUP(N23,'[2]Datos Validacion'!$E$6:$F$15,2,0)</f>
        <v>#N/A</v>
      </c>
      <c r="P23" s="234"/>
      <c r="Q23" s="230"/>
      <c r="R23" s="170"/>
      <c r="S23" s="183"/>
      <c r="T23" s="182"/>
      <c r="U23" s="165"/>
      <c r="V23" s="165"/>
      <c r="W23" s="171"/>
      <c r="X23" s="148" t="e">
        <f>VLOOKUP(W23,'[2]Datos Validacion'!$K$6:$L$8,2,0)</f>
        <v>#N/A</v>
      </c>
      <c r="Y23" s="165"/>
      <c r="Z23" s="148" t="e">
        <f>VLOOKUP(Y23,'[2]Datos Validacion'!$M$6:$N$7,2,0)</f>
        <v>#N/A</v>
      </c>
      <c r="AA23" s="192"/>
      <c r="AB23" s="170"/>
      <c r="AC23" s="171"/>
      <c r="AD23" s="147"/>
      <c r="AE23" s="153" t="e">
        <f t="shared" si="1"/>
        <v>#N/A</v>
      </c>
      <c r="AF23" s="264" t="e">
        <f t="shared" si="2"/>
        <v>#N/A</v>
      </c>
      <c r="AG23" s="154" t="e">
        <f>+AG22-(AG22*AE23)</f>
        <v>#N/A</v>
      </c>
      <c r="AH23" s="265"/>
      <c r="AI23" s="154" t="e">
        <f t="shared" si="3"/>
        <v>#N/A</v>
      </c>
      <c r="AJ23" s="234"/>
      <c r="AK23" s="146"/>
      <c r="AL23" s="187"/>
      <c r="AM23" s="156"/>
      <c r="AN23" s="157"/>
      <c r="AO23" s="157"/>
      <c r="AP23" s="156"/>
      <c r="AQ23" s="157"/>
      <c r="AR23" s="157"/>
      <c r="AS23" s="156"/>
      <c r="AT23" s="157"/>
      <c r="AU23" s="157"/>
      <c r="AV23" s="156"/>
      <c r="AW23" s="157"/>
      <c r="AX23" s="157"/>
      <c r="AY23" s="156"/>
      <c r="AZ23" s="157"/>
      <c r="BA23" s="164"/>
    </row>
    <row r="24" spans="1:53" s="190" customFormat="1" ht="35.25" customHeight="1">
      <c r="A24" s="146"/>
      <c r="B24" s="146"/>
      <c r="C24" s="146"/>
      <c r="D24" s="146"/>
      <c r="E24" s="181"/>
      <c r="F24" s="146"/>
      <c r="G24" s="146"/>
      <c r="H24" s="156"/>
      <c r="I24" s="166"/>
      <c r="J24" s="147"/>
      <c r="K24" s="156"/>
      <c r="L24" s="147"/>
      <c r="M24" s="148" t="e">
        <f>VLOOKUP(L24,'[2]Datos Validacion'!$C$6:$D$10,2,0)</f>
        <v>#N/A</v>
      </c>
      <c r="N24" s="229"/>
      <c r="O24" s="149" t="e">
        <f>VLOOKUP(N24,'[2]Datos Validacion'!$E$6:$F$15,2,0)</f>
        <v>#N/A</v>
      </c>
      <c r="P24" s="234"/>
      <c r="Q24" s="230"/>
      <c r="R24" s="170"/>
      <c r="S24" s="183"/>
      <c r="T24" s="182"/>
      <c r="U24" s="165"/>
      <c r="V24" s="171"/>
      <c r="W24" s="171"/>
      <c r="X24" s="148" t="e">
        <f>VLOOKUP(W24,'[2]Datos Validacion'!$K$6:$L$8,2,0)</f>
        <v>#N/A</v>
      </c>
      <c r="Y24" s="165"/>
      <c r="Z24" s="148" t="e">
        <f>VLOOKUP(Y24,'[2]Datos Validacion'!$M$6:$N$7,2,0)</f>
        <v>#N/A</v>
      </c>
      <c r="AA24" s="192"/>
      <c r="AB24" s="166"/>
      <c r="AC24" s="171"/>
      <c r="AD24" s="147"/>
      <c r="AE24" s="153" t="e">
        <f t="shared" si="1"/>
        <v>#N/A</v>
      </c>
      <c r="AF24" s="265"/>
      <c r="AG24" s="154" t="e">
        <f>IF(OR(W24="prevenir",W24="detectar"),(M24-(M24*AE24)), M24)</f>
        <v>#N/A</v>
      </c>
      <c r="AH24" s="154" t="e">
        <f t="shared" si="4"/>
        <v>#N/A</v>
      </c>
      <c r="AI24" s="154" t="e">
        <f>IF(W24="corregir",(O21-(O21*AE24)), O21)</f>
        <v>#N/A</v>
      </c>
      <c r="AJ24" s="234"/>
      <c r="AK24" s="146"/>
      <c r="AL24" s="187"/>
      <c r="AM24" s="156"/>
      <c r="AN24" s="157"/>
      <c r="AO24" s="157"/>
      <c r="AP24" s="156"/>
      <c r="AQ24" s="157"/>
      <c r="AR24" s="157"/>
      <c r="AS24" s="156"/>
      <c r="AT24" s="157"/>
      <c r="AU24" s="157"/>
      <c r="AV24" s="156"/>
      <c r="AW24" s="157"/>
      <c r="AX24" s="157"/>
      <c r="AY24" s="156"/>
      <c r="AZ24" s="157"/>
      <c r="BA24" s="164"/>
    </row>
    <row r="25" spans="1:53" s="190" customFormat="1" ht="35.25" customHeight="1">
      <c r="A25" s="156"/>
      <c r="B25" s="156"/>
      <c r="C25" s="156"/>
      <c r="D25" s="156"/>
      <c r="E25" s="181"/>
      <c r="F25" s="146"/>
      <c r="G25" s="146"/>
      <c r="H25" s="156"/>
      <c r="I25" s="156"/>
      <c r="J25" s="146"/>
      <c r="K25" s="156"/>
      <c r="L25" s="147"/>
      <c r="M25" s="148" t="e">
        <f>VLOOKUP(L25,'[2]Datos Validacion'!$C$6:$D$10,2,0)</f>
        <v>#N/A</v>
      </c>
      <c r="N25" s="229"/>
      <c r="O25" s="149" t="e">
        <f>VLOOKUP(N25,'[2]Datos Validacion'!$E$6:$F$15,2,0)</f>
        <v>#N/A</v>
      </c>
      <c r="P25" s="234"/>
      <c r="Q25" s="230"/>
      <c r="R25" s="170"/>
      <c r="S25" s="171"/>
      <c r="T25" s="182"/>
      <c r="U25" s="165"/>
      <c r="V25" s="144"/>
      <c r="W25" s="171"/>
      <c r="X25" s="148" t="e">
        <f>VLOOKUP(W25,'[2]Datos Validacion'!$K$6:$L$8,2,0)</f>
        <v>#N/A</v>
      </c>
      <c r="Y25" s="165"/>
      <c r="Z25" s="148" t="e">
        <f>VLOOKUP(Y25,'[2]Datos Validacion'!$M$6:$N$7,2,0)</f>
        <v>#N/A</v>
      </c>
      <c r="AA25" s="171"/>
      <c r="AB25" s="166"/>
      <c r="AC25" s="151"/>
      <c r="AD25" s="165"/>
      <c r="AE25" s="153" t="e">
        <f t="shared" si="1"/>
        <v>#N/A</v>
      </c>
      <c r="AF25" s="174" t="e">
        <f t="shared" si="2"/>
        <v>#N/A</v>
      </c>
      <c r="AG25" s="154" t="e">
        <f>IF(OR(W25="prevenir",W25="detectar"),(M25-(M25*AE25)), M25)</f>
        <v>#N/A</v>
      </c>
      <c r="AH25" s="154" t="e">
        <f t="shared" si="4"/>
        <v>#N/A</v>
      </c>
      <c r="AI25" s="154" t="e">
        <f>IF(W25="corregir",(O25-(O25*AE25)), O25)</f>
        <v>#N/A</v>
      </c>
      <c r="AJ25" s="234"/>
      <c r="AK25" s="146"/>
      <c r="AL25" s="187"/>
      <c r="AM25" s="156"/>
      <c r="AN25" s="157"/>
      <c r="AO25" s="157"/>
      <c r="AP25" s="156"/>
      <c r="AQ25" s="157"/>
      <c r="AR25" s="157"/>
      <c r="AS25" s="156"/>
      <c r="AT25" s="157"/>
      <c r="AU25" s="157"/>
      <c r="AV25" s="156"/>
      <c r="AW25" s="157"/>
      <c r="AX25" s="157"/>
      <c r="AY25" s="156"/>
      <c r="AZ25" s="157"/>
      <c r="BA25" s="164"/>
    </row>
    <row r="26" spans="1:53" s="190" customFormat="1" ht="35.25" customHeight="1">
      <c r="A26" s="156"/>
      <c r="B26" s="156"/>
      <c r="C26" s="156"/>
      <c r="D26" s="156"/>
      <c r="E26" s="181"/>
      <c r="F26" s="146"/>
      <c r="G26" s="146"/>
      <c r="H26" s="156"/>
      <c r="I26" s="156"/>
      <c r="J26" s="146"/>
      <c r="K26" s="156"/>
      <c r="L26" s="147"/>
      <c r="M26" s="148" t="e">
        <f>VLOOKUP(L26,'[2]Datos Validacion'!$C$6:$D$10,2,0)</f>
        <v>#N/A</v>
      </c>
      <c r="N26" s="229"/>
      <c r="O26" s="149" t="e">
        <f>VLOOKUP(N26,'[2]Datos Validacion'!$E$6:$F$15,2,0)</f>
        <v>#N/A</v>
      </c>
      <c r="P26" s="234"/>
      <c r="Q26" s="230"/>
      <c r="R26" s="170"/>
      <c r="S26" s="171"/>
      <c r="T26" s="165"/>
      <c r="U26" s="165"/>
      <c r="V26" s="144"/>
      <c r="W26" s="171"/>
      <c r="X26" s="148" t="e">
        <f>VLOOKUP(W26,'[2]Datos Validacion'!$K$6:$L$8,2,0)</f>
        <v>#N/A</v>
      </c>
      <c r="Y26" s="165"/>
      <c r="Z26" s="148" t="e">
        <f>VLOOKUP(Y26,'[2]Datos Validacion'!$M$6:$N$7,2,0)</f>
        <v>#N/A</v>
      </c>
      <c r="AA26" s="171"/>
      <c r="AB26" s="166"/>
      <c r="AC26" s="151"/>
      <c r="AD26" s="165"/>
      <c r="AE26" s="153" t="e">
        <f t="shared" si="1"/>
        <v>#N/A</v>
      </c>
      <c r="AF26" s="174" t="e">
        <f t="shared" si="2"/>
        <v>#N/A</v>
      </c>
      <c r="AG26" s="154" t="e">
        <f>+AG25-(AG25*AE26)</f>
        <v>#N/A</v>
      </c>
      <c r="AH26" s="154" t="e">
        <f t="shared" si="4"/>
        <v>#N/A</v>
      </c>
      <c r="AI26" s="154" t="e">
        <f>IF(W26="corregir",(O26-(O26*AE26)), O26)</f>
        <v>#N/A</v>
      </c>
      <c r="AJ26" s="234"/>
      <c r="AK26" s="146"/>
      <c r="AL26" s="187"/>
      <c r="AM26" s="156"/>
      <c r="AN26" s="157"/>
      <c r="AO26" s="157"/>
      <c r="AP26" s="156"/>
      <c r="AQ26" s="157"/>
      <c r="AR26" s="157"/>
      <c r="AS26" s="156"/>
      <c r="AT26" s="157"/>
      <c r="AU26" s="157"/>
      <c r="AV26" s="156"/>
      <c r="AW26" s="157"/>
      <c r="AX26" s="157"/>
      <c r="AY26" s="156"/>
      <c r="AZ26" s="157"/>
      <c r="BA26" s="164"/>
    </row>
    <row r="27" spans="1:53" s="195" customFormat="1" ht="35.25" customHeight="1">
      <c r="A27" s="151"/>
      <c r="B27" s="181"/>
      <c r="C27" s="181"/>
      <c r="D27" s="146"/>
      <c r="E27" s="181"/>
      <c r="F27" s="146"/>
      <c r="G27" s="146"/>
      <c r="H27" s="181"/>
      <c r="I27" s="166"/>
      <c r="J27" s="147"/>
      <c r="K27" s="156"/>
      <c r="L27" s="146"/>
      <c r="M27" s="168" t="e">
        <f>VLOOKUP(L27,'[2]Datos Validacion'!$C$6:$D$10,2,0)</f>
        <v>#N/A</v>
      </c>
      <c r="N27" s="229"/>
      <c r="O27" s="169" t="e">
        <f>VLOOKUP(N27,'[2]Datos Validacion'!$E$6:$F$15,2,0)</f>
        <v>#N/A</v>
      </c>
      <c r="P27" s="150"/>
      <c r="Q27" s="230"/>
      <c r="R27" s="170"/>
      <c r="S27" s="144"/>
      <c r="T27" s="152"/>
      <c r="U27" s="152"/>
      <c r="V27" s="144"/>
      <c r="W27" s="144"/>
      <c r="X27" s="148" t="e">
        <f>VLOOKUP(W27,'[2]Datos Validacion'!$K$6:$L$8,2,0)</f>
        <v>#N/A</v>
      </c>
      <c r="Y27" s="152"/>
      <c r="Z27" s="148" t="e">
        <f>VLOOKUP(Y27,'[2]Datos Validacion'!$M$6:$N$7,2,0)</f>
        <v>#N/A</v>
      </c>
      <c r="AA27" s="144"/>
      <c r="AB27" s="166"/>
      <c r="AC27" s="165"/>
      <c r="AD27" s="165"/>
      <c r="AE27" s="153" t="e">
        <f>+X27+Z27</f>
        <v>#N/A</v>
      </c>
      <c r="AF27" s="154" t="e">
        <f>IF(AG27&lt;=20%,"MUY BAJA",IF(AG27&lt;=40%,"BAJA",IF(AG27&lt;=60%,"MEDIA",IF(AG27&lt;=80%,"ALTA","MUY ALTA"))))</f>
        <v>#N/A</v>
      </c>
      <c r="AG27" s="154" t="e">
        <f>IF(OR(W27="prevenir",W27="detectar"),(M27-(M27*AE27)), M27)</f>
        <v>#N/A</v>
      </c>
      <c r="AH27" s="154" t="e">
        <f>IF(AI27&lt;=20%,"LEVE",IF(AI27&lt;=40%,"MENOR",IF(AI27&lt;=60%,"MODERADO",IF(AI27&lt;=80%,"MAYOR","CATASTROFICO"))))</f>
        <v>#N/A</v>
      </c>
      <c r="AI27" s="154" t="e">
        <f>IF(W27="corregir",(O27-(O27*AE27)), O27)</f>
        <v>#N/A</v>
      </c>
      <c r="AJ27" s="150"/>
      <c r="AK27" s="147"/>
      <c r="AL27" s="157"/>
      <c r="AM27" s="176"/>
      <c r="AN27" s="177"/>
      <c r="AO27" s="163"/>
      <c r="AP27" s="159"/>
      <c r="AQ27" s="163"/>
      <c r="AR27" s="163"/>
      <c r="AS27" s="159"/>
      <c r="AT27" s="163"/>
      <c r="AU27" s="163"/>
      <c r="AV27" s="159"/>
      <c r="AW27" s="163"/>
      <c r="AX27" s="163"/>
      <c r="AY27" s="159"/>
      <c r="AZ27" s="159"/>
      <c r="BA27" s="194"/>
    </row>
    <row r="28" spans="1:53" ht="35.25" customHeight="1">
      <c r="A28" s="151"/>
      <c r="B28" s="176"/>
      <c r="C28" s="176"/>
      <c r="D28" s="156"/>
      <c r="E28" s="156"/>
      <c r="F28" s="146"/>
      <c r="G28" s="146"/>
      <c r="H28" s="146"/>
      <c r="I28" s="181"/>
      <c r="J28" s="146"/>
      <c r="K28" s="146"/>
      <c r="L28" s="146"/>
      <c r="M28" s="281" t="e">
        <f>VLOOKUP(L28,'[2]Datos Validacion'!$C$6:$D$10,2,0)</f>
        <v>#N/A</v>
      </c>
      <c r="N28" s="229"/>
      <c r="O28" s="283" t="e">
        <f>VLOOKUP(N28,'[2]Datos Validacion'!$E$6:$F$15,2,0)</f>
        <v>#N/A</v>
      </c>
      <c r="P28" s="234"/>
      <c r="Q28" s="230"/>
      <c r="R28" s="170"/>
      <c r="S28" s="144"/>
      <c r="T28" s="152"/>
      <c r="U28" s="152"/>
      <c r="V28" s="144"/>
      <c r="W28" s="144"/>
      <c r="X28" s="148" t="e">
        <f>VLOOKUP(W28,'[2]Datos Validacion'!$K$6:$L$8,2,0)</f>
        <v>#N/A</v>
      </c>
      <c r="Y28" s="152"/>
      <c r="Z28" s="148" t="e">
        <f>VLOOKUP(Y28,'[2]Datos Validacion'!$M$6:$N$7,2,0)</f>
        <v>#N/A</v>
      </c>
      <c r="AA28" s="144"/>
      <c r="AB28" s="166"/>
      <c r="AC28" s="165"/>
      <c r="AD28" s="165"/>
      <c r="AE28" s="153" t="e">
        <f t="shared" si="0"/>
        <v>#N/A</v>
      </c>
      <c r="AF28" s="154" t="e">
        <f t="shared" ref="AF28:AF41" si="5">IF(AG28&lt;=20%,"MUY BAJA",IF(AG28&lt;=40%,"BAJA",IF(AG28&lt;=60%,"MEDIA",IF(AG28&lt;=80%,"ALTA","MUY ALTA"))))</f>
        <v>#N/A</v>
      </c>
      <c r="AG28" s="154" t="e">
        <f>IF(OR(W28="prevenir",W28="detectar"),(M28-(M28*AE28)), M28)</f>
        <v>#N/A</v>
      </c>
      <c r="AH28" s="264" t="e">
        <f t="shared" ref="AH28" si="6">IF(AI28&lt;=20%,"LEVE",IF(AI28&lt;=40%,"MENOR",IF(AI28&lt;=60%,"MODERADO",IF(AI28&lt;=80%,"MAYOR","CATASTROFICO"))))</f>
        <v>#N/A</v>
      </c>
      <c r="AI28" s="264" t="e">
        <f>IF(W28="corregir",(O28-(O28*AE28)), O28)</f>
        <v>#N/A</v>
      </c>
      <c r="AJ28" s="234"/>
      <c r="AK28" s="146"/>
      <c r="AL28" s="196"/>
      <c r="AM28" s="165"/>
      <c r="AN28" s="197"/>
      <c r="AO28" s="197"/>
      <c r="AP28" s="170"/>
      <c r="AQ28" s="197"/>
      <c r="AR28" s="197"/>
      <c r="AS28" s="170"/>
      <c r="AT28" s="197"/>
      <c r="AU28" s="197"/>
      <c r="AV28" s="170"/>
      <c r="AW28" s="197"/>
      <c r="AX28" s="197"/>
      <c r="AY28" s="147"/>
      <c r="AZ28" s="147"/>
      <c r="BA28" s="164"/>
    </row>
    <row r="29" spans="1:53" s="178" customFormat="1" ht="35.25" customHeight="1">
      <c r="A29" s="151"/>
      <c r="B29" s="176"/>
      <c r="C29" s="176"/>
      <c r="D29" s="156"/>
      <c r="E29" s="156"/>
      <c r="F29" s="146"/>
      <c r="G29" s="146"/>
      <c r="H29" s="146"/>
      <c r="I29" s="181"/>
      <c r="J29" s="146"/>
      <c r="K29" s="146"/>
      <c r="L29" s="146"/>
      <c r="M29" s="282"/>
      <c r="N29" s="229"/>
      <c r="O29" s="284"/>
      <c r="P29" s="234"/>
      <c r="Q29" s="230"/>
      <c r="R29" s="170"/>
      <c r="S29" s="144"/>
      <c r="T29" s="152"/>
      <c r="U29" s="152"/>
      <c r="V29" s="144"/>
      <c r="W29" s="144"/>
      <c r="X29" s="148" t="e">
        <f>VLOOKUP(W29,'[2]Datos Validacion'!$K$6:$L$8,2,0)</f>
        <v>#N/A</v>
      </c>
      <c r="Y29" s="152"/>
      <c r="Z29" s="148" t="e">
        <f>VLOOKUP(Y29,'[2]Datos Validacion'!$M$6:$N$7,2,0)</f>
        <v>#N/A</v>
      </c>
      <c r="AA29" s="144"/>
      <c r="AB29" s="166"/>
      <c r="AC29" s="165"/>
      <c r="AD29" s="165"/>
      <c r="AE29" s="153" t="e">
        <f t="shared" si="0"/>
        <v>#N/A</v>
      </c>
      <c r="AF29" s="154" t="e">
        <f t="shared" si="5"/>
        <v>#N/A</v>
      </c>
      <c r="AG29" s="154" t="e">
        <f>+AG28-(AG28*AE28)</f>
        <v>#N/A</v>
      </c>
      <c r="AH29" s="265"/>
      <c r="AI29" s="265"/>
      <c r="AJ29" s="234"/>
      <c r="AK29" s="146"/>
      <c r="AL29" s="187"/>
      <c r="AM29" s="146"/>
      <c r="AN29" s="188"/>
      <c r="AO29" s="188"/>
      <c r="AP29" s="146"/>
      <c r="AQ29" s="188"/>
      <c r="AR29" s="188"/>
      <c r="AS29" s="146"/>
      <c r="AT29" s="188"/>
      <c r="AU29" s="188"/>
      <c r="AV29" s="146"/>
      <c r="AW29" s="188"/>
      <c r="AX29" s="188"/>
      <c r="AY29" s="146"/>
      <c r="AZ29" s="146"/>
      <c r="BA29" s="151"/>
    </row>
    <row r="30" spans="1:53" ht="35.25" customHeight="1">
      <c r="A30" s="151"/>
      <c r="B30" s="176"/>
      <c r="C30" s="156"/>
      <c r="D30" s="156"/>
      <c r="E30" s="156"/>
      <c r="F30" s="146"/>
      <c r="G30" s="146"/>
      <c r="H30" s="156"/>
      <c r="I30" s="166"/>
      <c r="J30" s="147"/>
      <c r="K30" s="146"/>
      <c r="L30" s="146"/>
      <c r="M30" s="281" t="e">
        <f>VLOOKUP(L30,'[2]Datos Validacion'!$C$6:$D$10,2,0)</f>
        <v>#N/A</v>
      </c>
      <c r="N30" s="229"/>
      <c r="O30" s="283" t="e">
        <f>VLOOKUP(N30,'[2]Datos Validacion'!$E$6:$F$15,2,0)</f>
        <v>#N/A</v>
      </c>
      <c r="P30" s="234"/>
      <c r="Q30" s="230"/>
      <c r="R30" s="166"/>
      <c r="S30" s="144"/>
      <c r="T30" s="152"/>
      <c r="U30" s="152"/>
      <c r="V30" s="144"/>
      <c r="W30" s="144"/>
      <c r="X30" s="148" t="e">
        <f>VLOOKUP(W30,'[2]Datos Validacion'!$K$6:$L$8,2,0)</f>
        <v>#N/A</v>
      </c>
      <c r="Y30" s="152"/>
      <c r="Z30" s="148" t="e">
        <f>VLOOKUP(Y30,'[2]Datos Validacion'!$M$6:$N$7,2,0)</f>
        <v>#N/A</v>
      </c>
      <c r="AA30" s="144"/>
      <c r="AB30" s="166"/>
      <c r="AC30" s="165"/>
      <c r="AD30" s="165"/>
      <c r="AE30" s="153" t="e">
        <f t="shared" si="0"/>
        <v>#N/A</v>
      </c>
      <c r="AF30" s="154" t="e">
        <f t="shared" si="5"/>
        <v>#N/A</v>
      </c>
      <c r="AG30" s="154" t="e">
        <f>IF(OR(W30="prevenir",W30="detectar"),(M30-(M30*AE30)), M30)</f>
        <v>#N/A</v>
      </c>
      <c r="AH30" s="154" t="e">
        <f t="shared" ref="AH30:AH36" si="7">IF(AI30&lt;=20%,"LEVE",IF(AI30&lt;=40%,"MENOR",IF(AI30&lt;=60%,"MODERADO",IF(AI30&lt;=80%,"MAYOR","CATASTROFICO"))))</f>
        <v>#N/A</v>
      </c>
      <c r="AI30" s="154" t="e">
        <f>IF(W30="corregir",(O30-(O30*AE30)), O30)</f>
        <v>#N/A</v>
      </c>
      <c r="AJ30" s="234"/>
      <c r="AK30" s="146"/>
      <c r="AL30" s="187"/>
      <c r="AM30" s="146"/>
      <c r="AN30" s="188"/>
      <c r="AO30" s="188"/>
      <c r="AP30" s="146"/>
      <c r="AQ30" s="188"/>
      <c r="AR30" s="188"/>
      <c r="AS30" s="146"/>
      <c r="AT30" s="188"/>
      <c r="AU30" s="188"/>
      <c r="AV30" s="146"/>
      <c r="AW30" s="188"/>
      <c r="AX30" s="188"/>
      <c r="AY30" s="146"/>
      <c r="AZ30" s="146"/>
      <c r="BA30" s="164"/>
    </row>
    <row r="31" spans="1:53" ht="35.25" customHeight="1">
      <c r="A31" s="151"/>
      <c r="B31" s="176"/>
      <c r="C31" s="156"/>
      <c r="D31" s="156"/>
      <c r="E31" s="156"/>
      <c r="F31" s="146"/>
      <c r="G31" s="146"/>
      <c r="H31" s="156"/>
      <c r="I31" s="181"/>
      <c r="J31" s="147"/>
      <c r="K31" s="146"/>
      <c r="L31" s="146"/>
      <c r="M31" s="325"/>
      <c r="N31" s="229"/>
      <c r="O31" s="326"/>
      <c r="P31" s="234"/>
      <c r="Q31" s="230"/>
      <c r="R31" s="166"/>
      <c r="S31" s="144"/>
      <c r="T31" s="152"/>
      <c r="U31" s="152"/>
      <c r="V31" s="144"/>
      <c r="W31" s="144"/>
      <c r="X31" s="148" t="e">
        <f>VLOOKUP(W31,'[2]Datos Validacion'!$K$6:$L$8,2,0)</f>
        <v>#N/A</v>
      </c>
      <c r="Y31" s="152"/>
      <c r="Z31" s="148" t="e">
        <f>VLOOKUP(Y31,'[2]Datos Validacion'!$M$6:$N$7,2,0)</f>
        <v>#N/A</v>
      </c>
      <c r="AA31" s="144"/>
      <c r="AB31" s="166"/>
      <c r="AC31" s="165"/>
      <c r="AD31" s="165"/>
      <c r="AE31" s="153" t="e">
        <f>+X31+Z31</f>
        <v>#N/A</v>
      </c>
      <c r="AF31" s="154" t="e">
        <f t="shared" si="5"/>
        <v>#N/A</v>
      </c>
      <c r="AG31" s="154" t="e">
        <f>IF(OR(W31="prevenir",W31="detectar"),(M30-(M30*AE31)), M30)</f>
        <v>#N/A</v>
      </c>
      <c r="AH31" s="154" t="e">
        <f t="shared" si="7"/>
        <v>#N/A</v>
      </c>
      <c r="AI31" s="154" t="e">
        <f>IF(W31="corregir",(O30-(O30*AE31)), O30)</f>
        <v>#N/A</v>
      </c>
      <c r="AJ31" s="234"/>
      <c r="AK31" s="146"/>
      <c r="AL31" s="187"/>
      <c r="AM31" s="146"/>
      <c r="AN31" s="188"/>
      <c r="AO31" s="188"/>
      <c r="AP31" s="146"/>
      <c r="AQ31" s="188"/>
      <c r="AR31" s="188"/>
      <c r="AS31" s="146"/>
      <c r="AT31" s="188"/>
      <c r="AU31" s="188"/>
      <c r="AV31" s="146"/>
      <c r="AW31" s="188"/>
      <c r="AX31" s="188"/>
      <c r="AY31" s="146"/>
      <c r="AZ31" s="146"/>
      <c r="BA31" s="164"/>
    </row>
    <row r="32" spans="1:53" ht="35.25" customHeight="1">
      <c r="A32" s="151"/>
      <c r="B32" s="176"/>
      <c r="C32" s="156"/>
      <c r="D32" s="156"/>
      <c r="E32" s="156"/>
      <c r="F32" s="146"/>
      <c r="G32" s="146"/>
      <c r="H32" s="156"/>
      <c r="I32" s="181"/>
      <c r="J32" s="147"/>
      <c r="K32" s="146"/>
      <c r="L32" s="146"/>
      <c r="M32" s="282"/>
      <c r="N32" s="229"/>
      <c r="O32" s="284"/>
      <c r="P32" s="234"/>
      <c r="Q32" s="230"/>
      <c r="R32" s="166"/>
      <c r="S32" s="144"/>
      <c r="T32" s="152"/>
      <c r="U32" s="152"/>
      <c r="V32" s="144"/>
      <c r="W32" s="144"/>
      <c r="X32" s="148" t="e">
        <f>VLOOKUP(W32,'[2]Datos Validacion'!$K$6:$L$8,2,0)</f>
        <v>#N/A</v>
      </c>
      <c r="Y32" s="152"/>
      <c r="Z32" s="148" t="e">
        <f>VLOOKUP(Y32,'[2]Datos Validacion'!$M$6:$N$7,2,0)</f>
        <v>#N/A</v>
      </c>
      <c r="AA32" s="144"/>
      <c r="AB32" s="166"/>
      <c r="AC32" s="165"/>
      <c r="AD32" s="165"/>
      <c r="AE32" s="153" t="e">
        <f t="shared" si="0"/>
        <v>#N/A</v>
      </c>
      <c r="AF32" s="154" t="e">
        <f t="shared" si="5"/>
        <v>#N/A</v>
      </c>
      <c r="AG32" s="154" t="e">
        <f>+AG31-(AG31*AE32)</f>
        <v>#N/A</v>
      </c>
      <c r="AH32" s="154" t="e">
        <f t="shared" si="7"/>
        <v>#N/A</v>
      </c>
      <c r="AI32" s="154" t="e">
        <f>IF(W32="corregir",(O30-(O30*AE32)), O30)</f>
        <v>#N/A</v>
      </c>
      <c r="AJ32" s="234"/>
      <c r="AK32" s="146"/>
      <c r="AL32" s="187"/>
      <c r="AM32" s="146"/>
      <c r="AN32" s="188"/>
      <c r="AO32" s="188"/>
      <c r="AP32" s="146"/>
      <c r="AQ32" s="188"/>
      <c r="AR32" s="188"/>
      <c r="AS32" s="146"/>
      <c r="AT32" s="188"/>
      <c r="AU32" s="188"/>
      <c r="AV32" s="146"/>
      <c r="AW32" s="188"/>
      <c r="AX32" s="188"/>
      <c r="AY32" s="146"/>
      <c r="AZ32" s="146"/>
      <c r="BA32" s="164"/>
    </row>
    <row r="33" spans="1:53" s="190" customFormat="1" ht="35.25" customHeight="1">
      <c r="A33" s="151"/>
      <c r="B33" s="176"/>
      <c r="C33" s="181"/>
      <c r="D33" s="146"/>
      <c r="E33" s="181"/>
      <c r="F33" s="146"/>
      <c r="G33" s="146"/>
      <c r="H33" s="181"/>
      <c r="I33" s="166"/>
      <c r="J33" s="147"/>
      <c r="K33" s="156"/>
      <c r="L33" s="147"/>
      <c r="M33" s="148" t="e">
        <f>VLOOKUP(L33,'[2]Datos Validacion'!$C$6:$D$10,2,0)</f>
        <v>#N/A</v>
      </c>
      <c r="N33" s="229"/>
      <c r="O33" s="149" t="e">
        <f>VLOOKUP(N33,'[2]Datos Validacion'!$E$6:$F$15,2,0)</f>
        <v>#N/A</v>
      </c>
      <c r="P33" s="150"/>
      <c r="Q33" s="231"/>
      <c r="R33" s="198"/>
      <c r="S33" s="199"/>
      <c r="T33" s="200"/>
      <c r="U33" s="200"/>
      <c r="V33" s="199"/>
      <c r="W33" s="144"/>
      <c r="X33" s="148" t="e">
        <f>VLOOKUP(W33,'[2]Datos Validacion'!$K$6:$L$8,2,0)</f>
        <v>#N/A</v>
      </c>
      <c r="Y33" s="152"/>
      <c r="Z33" s="148" t="e">
        <f>VLOOKUP(Y33,'[2]Datos Validacion'!$M$6:$N$7,2,0)</f>
        <v>#N/A</v>
      </c>
      <c r="AA33" s="199"/>
      <c r="AB33" s="198"/>
      <c r="AC33" s="199"/>
      <c r="AD33" s="201"/>
      <c r="AE33" s="153" t="e">
        <f t="shared" si="0"/>
        <v>#N/A</v>
      </c>
      <c r="AF33" s="154" t="e">
        <f t="shared" si="5"/>
        <v>#N/A</v>
      </c>
      <c r="AG33" s="154" t="e">
        <f>IF(OR(W33="prevenir",W33="detectar"),(M33-(M33*AE33)), M33)</f>
        <v>#N/A</v>
      </c>
      <c r="AH33" s="154" t="e">
        <f t="shared" si="7"/>
        <v>#N/A</v>
      </c>
      <c r="AI33" s="154" t="e">
        <f t="shared" ref="AI33:AI51" si="8">IF(W33="corregir",(O33-(O33*AE33)), O33)</f>
        <v>#N/A</v>
      </c>
      <c r="AJ33" s="234"/>
      <c r="AK33" s="146"/>
      <c r="AL33" s="187"/>
      <c r="AM33" s="156"/>
      <c r="AN33" s="157"/>
      <c r="AO33" s="157"/>
      <c r="AP33" s="156"/>
      <c r="AQ33" s="157"/>
      <c r="AR33" s="157"/>
      <c r="AS33" s="156"/>
      <c r="AT33" s="157"/>
      <c r="AU33" s="157"/>
      <c r="AV33" s="156"/>
      <c r="AW33" s="157"/>
      <c r="AX33" s="157"/>
      <c r="AY33" s="156"/>
      <c r="AZ33" s="157"/>
      <c r="BA33" s="164"/>
    </row>
    <row r="34" spans="1:53" s="190" customFormat="1" ht="35.25" customHeight="1">
      <c r="A34" s="151"/>
      <c r="B34" s="176"/>
      <c r="C34" s="181"/>
      <c r="D34" s="146"/>
      <c r="E34" s="181"/>
      <c r="F34" s="146"/>
      <c r="G34" s="146"/>
      <c r="H34" s="181"/>
      <c r="I34" s="166"/>
      <c r="J34" s="147"/>
      <c r="K34" s="156"/>
      <c r="L34" s="147"/>
      <c r="M34" s="148" t="e">
        <f>VLOOKUP(L34,'[2]Datos Validacion'!$C$6:$D$10,2,0)</f>
        <v>#N/A</v>
      </c>
      <c r="N34" s="229"/>
      <c r="O34" s="149" t="e">
        <f>VLOOKUP(N34,'[2]Datos Validacion'!$E$6:$F$15,2,0)</f>
        <v>#N/A</v>
      </c>
      <c r="P34" s="150"/>
      <c r="Q34" s="231"/>
      <c r="R34" s="198"/>
      <c r="S34" s="199"/>
      <c r="T34" s="200"/>
      <c r="U34" s="200"/>
      <c r="V34" s="199"/>
      <c r="W34" s="144"/>
      <c r="X34" s="148" t="e">
        <f>VLOOKUP(W34,'[2]Datos Validacion'!$K$6:$L$8,2,0)</f>
        <v>#N/A</v>
      </c>
      <c r="Y34" s="152"/>
      <c r="Z34" s="148" t="e">
        <f>VLOOKUP(Y34,'[2]Datos Validacion'!$M$6:$N$7,2,0)</f>
        <v>#N/A</v>
      </c>
      <c r="AA34" s="199"/>
      <c r="AB34" s="198"/>
      <c r="AC34" s="199"/>
      <c r="AD34" s="200"/>
      <c r="AE34" s="153" t="e">
        <f t="shared" si="0"/>
        <v>#N/A</v>
      </c>
      <c r="AF34" s="154" t="e">
        <f t="shared" si="5"/>
        <v>#N/A</v>
      </c>
      <c r="AG34" s="154" t="e">
        <f>IF(OR(W34="prevenir",W34="detectar"),(M34-(M34*AE34)), M34)</f>
        <v>#N/A</v>
      </c>
      <c r="AH34" s="174" t="e">
        <f t="shared" si="7"/>
        <v>#N/A</v>
      </c>
      <c r="AI34" s="154" t="e">
        <f t="shared" si="8"/>
        <v>#N/A</v>
      </c>
      <c r="AJ34" s="234"/>
      <c r="AK34" s="146"/>
      <c r="AL34" s="187"/>
      <c r="AM34" s="156"/>
      <c r="AN34" s="157"/>
      <c r="AO34" s="157"/>
      <c r="AP34" s="156"/>
      <c r="AQ34" s="157"/>
      <c r="AR34" s="157"/>
      <c r="AS34" s="156"/>
      <c r="AT34" s="157"/>
      <c r="AU34" s="157"/>
      <c r="AV34" s="156"/>
      <c r="AW34" s="157"/>
      <c r="AX34" s="157"/>
      <c r="AY34" s="156"/>
      <c r="AZ34" s="157"/>
      <c r="BA34" s="164"/>
    </row>
    <row r="35" spans="1:53" s="190" customFormat="1" ht="35.25" customHeight="1">
      <c r="A35" s="151"/>
      <c r="B35" s="176"/>
      <c r="C35" s="181"/>
      <c r="D35" s="146"/>
      <c r="E35" s="181"/>
      <c r="F35" s="146"/>
      <c r="G35" s="146"/>
      <c r="H35" s="202"/>
      <c r="I35" s="166"/>
      <c r="J35" s="147"/>
      <c r="K35" s="156"/>
      <c r="L35" s="147"/>
      <c r="M35" s="148" t="e">
        <f>VLOOKUP(L35,'[2]Datos Validacion'!$C$6:$D$10,2,0)</f>
        <v>#N/A</v>
      </c>
      <c r="N35" s="229"/>
      <c r="O35" s="149" t="e">
        <f>VLOOKUP(N35,'[2]Datos Validacion'!$E$6:$F$15,2,0)</f>
        <v>#N/A</v>
      </c>
      <c r="P35" s="150"/>
      <c r="Q35" s="232"/>
      <c r="R35" s="198"/>
      <c r="S35" s="203"/>
      <c r="T35" s="204"/>
      <c r="U35" s="204"/>
      <c r="V35" s="203"/>
      <c r="W35" s="144"/>
      <c r="X35" s="148" t="e">
        <f>VLOOKUP(W35,'[2]Datos Validacion'!$K$6:$L$8,2,0)</f>
        <v>#N/A</v>
      </c>
      <c r="Y35" s="152"/>
      <c r="Z35" s="148" t="e">
        <f>VLOOKUP(Y35,'[2]Datos Validacion'!$M$6:$N$7,2,0)</f>
        <v>#N/A</v>
      </c>
      <c r="AA35" s="144"/>
      <c r="AB35" s="166"/>
      <c r="AC35" s="203"/>
      <c r="AD35" s="204"/>
      <c r="AE35" s="153" t="e">
        <f>+X35+Z35</f>
        <v>#N/A</v>
      </c>
      <c r="AF35" s="154" t="e">
        <f t="shared" si="5"/>
        <v>#N/A</v>
      </c>
      <c r="AG35" s="154" t="e">
        <f>+AG34-(AG34*AE35)</f>
        <v>#N/A</v>
      </c>
      <c r="AH35" s="174" t="e">
        <f t="shared" si="7"/>
        <v>#N/A</v>
      </c>
      <c r="AI35" s="154" t="e">
        <f t="shared" si="8"/>
        <v>#N/A</v>
      </c>
      <c r="AJ35" s="234"/>
      <c r="AK35" s="146"/>
      <c r="AL35" s="187"/>
      <c r="AM35" s="156"/>
      <c r="AN35" s="157"/>
      <c r="AO35" s="157"/>
      <c r="AP35" s="156"/>
      <c r="AQ35" s="157"/>
      <c r="AR35" s="157"/>
      <c r="AS35" s="156"/>
      <c r="AT35" s="157"/>
      <c r="AU35" s="157"/>
      <c r="AV35" s="156"/>
      <c r="AW35" s="157"/>
      <c r="AX35" s="157"/>
      <c r="AY35" s="156"/>
      <c r="AZ35" s="157"/>
      <c r="BA35" s="164"/>
    </row>
    <row r="36" spans="1:53" s="190" customFormat="1" ht="35.25" customHeight="1">
      <c r="A36" s="151"/>
      <c r="B36" s="176"/>
      <c r="C36" s="181"/>
      <c r="D36" s="146"/>
      <c r="E36" s="181"/>
      <c r="F36" s="146"/>
      <c r="G36" s="146"/>
      <c r="H36" s="181"/>
      <c r="I36" s="181"/>
      <c r="J36" s="147"/>
      <c r="K36" s="156"/>
      <c r="L36" s="146"/>
      <c r="M36" s="148" t="e">
        <f>VLOOKUP(L36,'[2]Datos Validacion'!$C$6:$D$10,2,0)</f>
        <v>#N/A</v>
      </c>
      <c r="N36" s="229"/>
      <c r="O36" s="149" t="e">
        <f>VLOOKUP(N36,'[2]Datos Validacion'!$E$6:$F$15,2,0)</f>
        <v>#N/A</v>
      </c>
      <c r="P36" s="234"/>
      <c r="Q36" s="230"/>
      <c r="R36" s="198"/>
      <c r="S36" s="171"/>
      <c r="T36" s="165"/>
      <c r="U36" s="165"/>
      <c r="V36" s="171"/>
      <c r="W36" s="144"/>
      <c r="X36" s="148" t="e">
        <f>VLOOKUP(W36,'[2]Datos Validacion'!$K$6:$L$8,2,0)</f>
        <v>#N/A</v>
      </c>
      <c r="Y36" s="152"/>
      <c r="Z36" s="148" t="e">
        <f>VLOOKUP(Y36,'[2]Datos Validacion'!$M$6:$N$7,2,0)</f>
        <v>#N/A</v>
      </c>
      <c r="AA36" s="144"/>
      <c r="AB36" s="166"/>
      <c r="AC36" s="171"/>
      <c r="AD36" s="165"/>
      <c r="AE36" s="153" t="e">
        <f>+X36+Z36</f>
        <v>#N/A</v>
      </c>
      <c r="AF36" s="154" t="e">
        <f t="shared" si="5"/>
        <v>#N/A</v>
      </c>
      <c r="AG36" s="154" t="e">
        <f>IF(OR(W36="prevenir",W36="detectar"),(M36-(M36*AE36)), M36)</f>
        <v>#N/A</v>
      </c>
      <c r="AH36" s="264" t="e">
        <f t="shared" si="7"/>
        <v>#N/A</v>
      </c>
      <c r="AI36" s="154" t="e">
        <f t="shared" si="8"/>
        <v>#N/A</v>
      </c>
      <c r="AJ36" s="234"/>
      <c r="AK36" s="146"/>
      <c r="AL36" s="187"/>
      <c r="AM36" s="156"/>
      <c r="AN36" s="157"/>
      <c r="AO36" s="157"/>
      <c r="AP36" s="156"/>
      <c r="AQ36" s="157"/>
      <c r="AR36" s="157"/>
      <c r="AS36" s="156"/>
      <c r="AT36" s="157"/>
      <c r="AU36" s="157"/>
      <c r="AV36" s="156"/>
      <c r="AW36" s="157"/>
      <c r="AX36" s="157"/>
      <c r="AY36" s="156"/>
      <c r="AZ36" s="157"/>
      <c r="BA36" s="164"/>
    </row>
    <row r="37" spans="1:53" s="190" customFormat="1" ht="35.25" customHeight="1">
      <c r="A37" s="151"/>
      <c r="B37" s="176"/>
      <c r="C37" s="181"/>
      <c r="D37" s="146"/>
      <c r="E37" s="181"/>
      <c r="F37" s="146"/>
      <c r="G37" s="146"/>
      <c r="H37" s="181"/>
      <c r="I37" s="181"/>
      <c r="J37" s="147"/>
      <c r="K37" s="156"/>
      <c r="L37" s="146"/>
      <c r="M37" s="148" t="e">
        <f>VLOOKUP(L37,'[2]Datos Validacion'!$C$6:$D$10,2,0)</f>
        <v>#N/A</v>
      </c>
      <c r="N37" s="229"/>
      <c r="O37" s="149" t="e">
        <f>VLOOKUP(N37,'[2]Datos Validacion'!$E$6:$F$15,2,0)</f>
        <v>#N/A</v>
      </c>
      <c r="P37" s="234"/>
      <c r="Q37" s="230"/>
      <c r="R37" s="198"/>
      <c r="S37" s="171"/>
      <c r="T37" s="165"/>
      <c r="U37" s="165"/>
      <c r="V37" s="171"/>
      <c r="W37" s="144"/>
      <c r="X37" s="148" t="e">
        <f>VLOOKUP(W37,'[2]Datos Validacion'!$K$6:$L$8,2,0)</f>
        <v>#N/A</v>
      </c>
      <c r="Y37" s="152"/>
      <c r="Z37" s="148" t="e">
        <f>VLOOKUP(Y37,'[2]Datos Validacion'!$M$6:$N$7,2,0)</f>
        <v>#N/A</v>
      </c>
      <c r="AA37" s="144"/>
      <c r="AB37" s="166"/>
      <c r="AC37" s="171"/>
      <c r="AD37" s="165"/>
      <c r="AE37" s="153" t="e">
        <f>+X37+Z37</f>
        <v>#N/A</v>
      </c>
      <c r="AF37" s="154" t="e">
        <f t="shared" si="5"/>
        <v>#N/A</v>
      </c>
      <c r="AG37" s="154" t="e">
        <f>AG36-(AG36*AE37)</f>
        <v>#N/A</v>
      </c>
      <c r="AH37" s="299"/>
      <c r="AI37" s="154" t="e">
        <f t="shared" si="8"/>
        <v>#N/A</v>
      </c>
      <c r="AJ37" s="234"/>
      <c r="AK37" s="146"/>
      <c r="AL37" s="187"/>
      <c r="AM37" s="156"/>
      <c r="AN37" s="157"/>
      <c r="AO37" s="157"/>
      <c r="AP37" s="156"/>
      <c r="AQ37" s="157"/>
      <c r="AR37" s="157"/>
      <c r="AS37" s="156"/>
      <c r="AT37" s="157"/>
      <c r="AU37" s="157"/>
      <c r="AV37" s="156"/>
      <c r="AW37" s="157"/>
      <c r="AX37" s="157"/>
      <c r="AY37" s="156"/>
      <c r="AZ37" s="157"/>
      <c r="BA37" s="164"/>
    </row>
    <row r="38" spans="1:53" s="190" customFormat="1" ht="35.25" customHeight="1">
      <c r="A38" s="151"/>
      <c r="B38" s="176"/>
      <c r="C38" s="181"/>
      <c r="D38" s="146"/>
      <c r="E38" s="181"/>
      <c r="F38" s="146"/>
      <c r="G38" s="146"/>
      <c r="H38" s="181"/>
      <c r="I38" s="166"/>
      <c r="J38" s="147"/>
      <c r="K38" s="156"/>
      <c r="L38" s="146"/>
      <c r="M38" s="148" t="e">
        <f>VLOOKUP(L38,'[2]Datos Validacion'!$C$6:$D$10,2,0)</f>
        <v>#N/A</v>
      </c>
      <c r="N38" s="229"/>
      <c r="O38" s="149" t="e">
        <f>VLOOKUP(N38,'[2]Datos Validacion'!$E$6:$F$15,2,0)</f>
        <v>#N/A</v>
      </c>
      <c r="P38" s="234"/>
      <c r="Q38" s="230"/>
      <c r="R38" s="170"/>
      <c r="S38" s="171"/>
      <c r="T38" s="165"/>
      <c r="U38" s="165"/>
      <c r="V38" s="171"/>
      <c r="W38" s="144"/>
      <c r="X38" s="148" t="e">
        <f>VLOOKUP(W38,'[2]Datos Validacion'!$K$6:$L$8,2,0)</f>
        <v>#N/A</v>
      </c>
      <c r="Y38" s="152"/>
      <c r="Z38" s="148" t="e">
        <f>VLOOKUP(Y38,'[2]Datos Validacion'!$M$6:$N$7,2,0)</f>
        <v>#N/A</v>
      </c>
      <c r="AA38" s="144"/>
      <c r="AB38" s="166"/>
      <c r="AC38" s="171"/>
      <c r="AD38" s="165"/>
      <c r="AE38" s="153" t="e">
        <f>+X38+Z38</f>
        <v>#N/A</v>
      </c>
      <c r="AF38" s="154" t="e">
        <f t="shared" si="5"/>
        <v>#N/A</v>
      </c>
      <c r="AG38" s="154" t="e">
        <f>AG37-(AG37*AE38)</f>
        <v>#N/A</v>
      </c>
      <c r="AH38" s="265"/>
      <c r="AI38" s="154" t="e">
        <f t="shared" si="8"/>
        <v>#N/A</v>
      </c>
      <c r="AJ38" s="234"/>
      <c r="AK38" s="146"/>
      <c r="AL38" s="187"/>
      <c r="AM38" s="156"/>
      <c r="AN38" s="157"/>
      <c r="AO38" s="157"/>
      <c r="AP38" s="156"/>
      <c r="AQ38" s="157"/>
      <c r="AR38" s="157"/>
      <c r="AS38" s="156"/>
      <c r="AT38" s="157"/>
      <c r="AU38" s="157"/>
      <c r="AV38" s="156"/>
      <c r="AW38" s="157"/>
      <c r="AX38" s="157"/>
      <c r="AY38" s="156"/>
      <c r="AZ38" s="157"/>
      <c r="BA38" s="164"/>
    </row>
    <row r="39" spans="1:53" s="190" customFormat="1" ht="35.25" customHeight="1">
      <c r="A39" s="151"/>
      <c r="B39" s="176"/>
      <c r="C39" s="146"/>
      <c r="D39" s="156"/>
      <c r="E39" s="156"/>
      <c r="F39" s="146"/>
      <c r="G39" s="146"/>
      <c r="H39" s="181"/>
      <c r="I39" s="170"/>
      <c r="J39" s="147"/>
      <c r="K39" s="181"/>
      <c r="L39" s="146"/>
      <c r="M39" s="148" t="e">
        <f>VLOOKUP(L39,'[2]Datos Validacion'!$C$6:$D$10,2,0)</f>
        <v>#N/A</v>
      </c>
      <c r="N39" s="229"/>
      <c r="O39" s="149" t="e">
        <f>VLOOKUP(N39,'[2]Datos Validacion'!$E$6:$F$15,2,0)</f>
        <v>#N/A</v>
      </c>
      <c r="P39" s="234"/>
      <c r="Q39" s="233"/>
      <c r="R39" s="170"/>
      <c r="S39" s="144"/>
      <c r="T39" s="152"/>
      <c r="U39" s="152"/>
      <c r="V39" s="144"/>
      <c r="W39" s="144"/>
      <c r="X39" s="148" t="e">
        <f>VLOOKUP(W39,'[2]Datos Validacion'!$K$6:$L$8,2,0)</f>
        <v>#N/A</v>
      </c>
      <c r="Y39" s="152"/>
      <c r="Z39" s="148" t="e">
        <f>VLOOKUP(Y39,'[2]Datos Validacion'!$M$6:$N$7,2,0)</f>
        <v>#N/A</v>
      </c>
      <c r="AA39" s="171"/>
      <c r="AB39" s="166"/>
      <c r="AC39" s="165"/>
      <c r="AD39" s="173"/>
      <c r="AE39" s="153" t="e">
        <f t="shared" si="0"/>
        <v>#N/A</v>
      </c>
      <c r="AF39" s="154" t="e">
        <f t="shared" si="5"/>
        <v>#N/A</v>
      </c>
      <c r="AG39" s="154" t="e">
        <f>IF(OR(W39="prevenir",W39="detectar"),(M39-(M39*AE39)), M39)</f>
        <v>#N/A</v>
      </c>
      <c r="AH39" s="264" t="e">
        <f>IF(AI39&lt;=20%,"LEVE",IF(AI39&lt;=40%,"MENOR",IF(AI39&lt;=60%,"MODERADO",IF(AI39&lt;=80%,"MAYOR","CATASTROFICO"))))</f>
        <v>#N/A</v>
      </c>
      <c r="AI39" s="154" t="e">
        <f t="shared" si="8"/>
        <v>#N/A</v>
      </c>
      <c r="AJ39" s="234"/>
      <c r="AK39" s="146"/>
      <c r="AL39" s="187"/>
      <c r="AM39" s="156"/>
      <c r="AN39" s="157"/>
      <c r="AO39" s="157"/>
      <c r="AP39" s="157"/>
      <c r="AQ39" s="157"/>
      <c r="AR39" s="157"/>
      <c r="AS39" s="156"/>
      <c r="AT39" s="157"/>
      <c r="AU39" s="157"/>
      <c r="AV39" s="156"/>
      <c r="AW39" s="157"/>
      <c r="AX39" s="157"/>
      <c r="AY39" s="156"/>
      <c r="AZ39" s="157"/>
      <c r="BA39" s="164"/>
    </row>
    <row r="40" spans="1:53" s="190" customFormat="1" ht="35.25" customHeight="1">
      <c r="A40" s="151"/>
      <c r="B40" s="176"/>
      <c r="C40" s="146"/>
      <c r="D40" s="156"/>
      <c r="E40" s="156"/>
      <c r="F40" s="146"/>
      <c r="G40" s="146"/>
      <c r="H40" s="181"/>
      <c r="I40" s="166"/>
      <c r="J40" s="147"/>
      <c r="K40" s="181"/>
      <c r="L40" s="146"/>
      <c r="M40" s="148" t="e">
        <f>VLOOKUP(L40,'[2]Datos Validacion'!$C$6:$D$10,2,0)</f>
        <v>#N/A</v>
      </c>
      <c r="N40" s="229"/>
      <c r="O40" s="149" t="e">
        <f>VLOOKUP(N40,'[2]Datos Validacion'!$E$6:$F$15,2,0)</f>
        <v>#N/A</v>
      </c>
      <c r="P40" s="234"/>
      <c r="Q40" s="233"/>
      <c r="R40" s="170"/>
      <c r="S40" s="144"/>
      <c r="T40" s="152"/>
      <c r="U40" s="152"/>
      <c r="V40" s="144"/>
      <c r="W40" s="144"/>
      <c r="X40" s="148" t="e">
        <f>VLOOKUP(W40,'[2]Datos Validacion'!$K$6:$L$8,2,0)</f>
        <v>#N/A</v>
      </c>
      <c r="Y40" s="152"/>
      <c r="Z40" s="148" t="e">
        <f>VLOOKUP(Y40,'[2]Datos Validacion'!$M$6:$N$7,2,0)</f>
        <v>#N/A</v>
      </c>
      <c r="AA40" s="171"/>
      <c r="AB40" s="166"/>
      <c r="AC40" s="165"/>
      <c r="AD40" s="173"/>
      <c r="AE40" s="153" t="e">
        <f t="shared" si="0"/>
        <v>#N/A</v>
      </c>
      <c r="AF40" s="154" t="e">
        <f t="shared" si="5"/>
        <v>#N/A</v>
      </c>
      <c r="AG40" s="154" t="e">
        <f>+AG39-(AG39*AE40)</f>
        <v>#N/A</v>
      </c>
      <c r="AH40" s="265"/>
      <c r="AI40" s="154" t="e">
        <f t="shared" si="8"/>
        <v>#N/A</v>
      </c>
      <c r="AJ40" s="234"/>
      <c r="AK40" s="146"/>
      <c r="AL40" s="187"/>
      <c r="AM40" s="156"/>
      <c r="AN40" s="157"/>
      <c r="AO40" s="157"/>
      <c r="AP40" s="157"/>
      <c r="AQ40" s="157"/>
      <c r="AR40" s="157"/>
      <c r="AS40" s="156"/>
      <c r="AT40" s="157"/>
      <c r="AU40" s="157"/>
      <c r="AV40" s="156"/>
      <c r="AW40" s="157"/>
      <c r="AX40" s="157"/>
      <c r="AY40" s="156"/>
      <c r="AZ40" s="157"/>
      <c r="BA40" s="164"/>
    </row>
    <row r="41" spans="1:53" ht="35.25" customHeight="1">
      <c r="A41" s="151"/>
      <c r="B41" s="181"/>
      <c r="C41" s="146"/>
      <c r="D41" s="146"/>
      <c r="E41" s="156"/>
      <c r="F41" s="146"/>
      <c r="G41" s="146"/>
      <c r="H41" s="156"/>
      <c r="I41" s="166"/>
      <c r="J41" s="147"/>
      <c r="K41" s="146"/>
      <c r="L41" s="146"/>
      <c r="M41" s="148" t="e">
        <f>VLOOKUP(L41,'[2]Datos Validacion'!$C$6:$D$10,2,0)</f>
        <v>#N/A</v>
      </c>
      <c r="N41" s="229"/>
      <c r="O41" s="149" t="e">
        <f>VLOOKUP(N41,'[2]Datos Validacion'!$E$6:$F$15,2,0)</f>
        <v>#N/A</v>
      </c>
      <c r="P41" s="150"/>
      <c r="Q41" s="230"/>
      <c r="R41" s="170"/>
      <c r="S41" s="203"/>
      <c r="T41" s="204"/>
      <c r="U41" s="204"/>
      <c r="V41" s="203"/>
      <c r="W41" s="203"/>
      <c r="X41" s="168" t="e">
        <f>VLOOKUP(W41,'[2]Datos Validacion'!$K$6:$L$8,2,0)</f>
        <v>#N/A</v>
      </c>
      <c r="Y41" s="205"/>
      <c r="Z41" s="168" t="e">
        <f>VLOOKUP(Y41,'[2]Datos Validacion'!$M$6:$N$7,2,0)</f>
        <v>#N/A</v>
      </c>
      <c r="AA41" s="206"/>
      <c r="AB41" s="207"/>
      <c r="AC41" s="204"/>
      <c r="AD41" s="204"/>
      <c r="AE41" s="153" t="e">
        <f>+X41+Z41</f>
        <v>#N/A</v>
      </c>
      <c r="AF41" s="154" t="e">
        <f t="shared" si="5"/>
        <v>#N/A</v>
      </c>
      <c r="AG41" s="154" t="e">
        <f t="shared" ref="AG41:AG51" si="9">IF(OR(W41="prevenir",W41="detectar"),(M41-(M41*AE41)), M41)</f>
        <v>#N/A</v>
      </c>
      <c r="AH41" s="174" t="e">
        <f t="shared" ref="AH41" si="10">IF(AI41&lt;=20%,"LEVE",IF(AI41&lt;=40%,"MENOR",IF(AI41&lt;=60%,"MODERADO",IF(AI41&lt;=80%,"MAYOR","CATASTROFICO"))))</f>
        <v>#N/A</v>
      </c>
      <c r="AI41" s="154" t="e">
        <f t="shared" si="8"/>
        <v>#N/A</v>
      </c>
      <c r="AJ41" s="150"/>
      <c r="AK41" s="147"/>
      <c r="AL41" s="208"/>
      <c r="AM41" s="208"/>
      <c r="AN41" s="208"/>
      <c r="AO41" s="208"/>
      <c r="AP41" s="208"/>
      <c r="AQ41" s="208"/>
      <c r="AR41" s="208"/>
      <c r="AS41" s="208"/>
      <c r="AT41" s="208"/>
      <c r="AU41" s="208"/>
      <c r="AV41" s="208"/>
      <c r="AW41" s="208"/>
      <c r="AX41" s="208"/>
      <c r="AY41" s="208"/>
      <c r="AZ41" s="208"/>
      <c r="BA41" s="164"/>
    </row>
    <row r="42" spans="1:53" ht="35.25" customHeight="1">
      <c r="A42" s="144"/>
      <c r="B42" s="181"/>
      <c r="C42" s="146"/>
      <c r="D42" s="146"/>
      <c r="E42" s="147"/>
      <c r="F42" s="147"/>
      <c r="G42" s="147"/>
      <c r="H42" s="146"/>
      <c r="I42" s="146"/>
      <c r="J42" s="147"/>
      <c r="K42" s="146"/>
      <c r="L42" s="147"/>
      <c r="M42" s="148" t="e">
        <f>VLOOKUP(L42,'[2]Datos Validacion'!$C$6:$D$10,2,0)</f>
        <v>#N/A</v>
      </c>
      <c r="N42" s="229"/>
      <c r="O42" s="149" t="e">
        <f>VLOOKUP(N42,'[2]Datos Validacion'!$E$6:$F$15,2,0)</f>
        <v>#N/A</v>
      </c>
      <c r="P42" s="150"/>
      <c r="Q42" s="230"/>
      <c r="R42" s="146"/>
      <c r="S42" s="151"/>
      <c r="T42" s="145"/>
      <c r="U42" s="145"/>
      <c r="V42" s="144"/>
      <c r="W42" s="144"/>
      <c r="X42" s="148" t="e">
        <f>VLOOKUP(W42,'[2]Datos Validacion'!$K$6:$L$8,2,0)</f>
        <v>#N/A</v>
      </c>
      <c r="Y42" s="152"/>
      <c r="Z42" s="148" t="e">
        <f>VLOOKUP(Y42,'[2]Datos Validacion'!$M$6:$N$7,2,0)</f>
        <v>#N/A</v>
      </c>
      <c r="AA42" s="151"/>
      <c r="AB42" s="151"/>
      <c r="AC42" s="145"/>
      <c r="AD42" s="152"/>
      <c r="AE42" s="153" t="e">
        <f t="shared" ref="AE42:AE43" si="11">+X42+Z42</f>
        <v>#N/A</v>
      </c>
      <c r="AF42" s="154" t="e">
        <f t="shared" ref="AF42:AF43" si="12">IF(AG42&lt;=20%,"MUY BAJA",IF(AG42&lt;=40%,"BAJA",IF(AG42&lt;=60%,"MEDIA",IF(AG42&lt;=80%,"ALTA","MUY ALTA"))))</f>
        <v>#N/A</v>
      </c>
      <c r="AG42" s="154" t="e">
        <f t="shared" si="9"/>
        <v>#N/A</v>
      </c>
      <c r="AH42" s="154" t="e">
        <f t="shared" ref="AH42:AH43" si="13">IF(AI42&lt;=20%,"LEVE",IF(AI42&lt;=40%,"MENOR",IF(AI42&lt;=60%,"MODERADO",IF(AI42&lt;=80%,"MAYOR","CATASTROFICO"))))</f>
        <v>#N/A</v>
      </c>
      <c r="AI42" s="154" t="e">
        <f t="shared" si="8"/>
        <v>#N/A</v>
      </c>
      <c r="AJ42" s="150"/>
      <c r="AK42" s="147"/>
      <c r="AL42" s="209"/>
      <c r="AM42" s="209"/>
      <c r="AN42" s="209"/>
      <c r="AO42" s="209"/>
      <c r="AP42" s="209"/>
      <c r="AQ42" s="209"/>
      <c r="AR42" s="209"/>
      <c r="AS42" s="209"/>
      <c r="AT42" s="209"/>
      <c r="AU42" s="209"/>
      <c r="AV42" s="209"/>
      <c r="AW42" s="209"/>
      <c r="AX42" s="209"/>
      <c r="AY42" s="209"/>
      <c r="AZ42" s="209"/>
      <c r="BA42" s="164"/>
    </row>
    <row r="43" spans="1:53" ht="35.25" customHeight="1">
      <c r="A43" s="144"/>
      <c r="B43" s="181"/>
      <c r="C43" s="146"/>
      <c r="D43" s="146"/>
      <c r="E43" s="147"/>
      <c r="F43" s="147"/>
      <c r="G43" s="147"/>
      <c r="H43" s="146"/>
      <c r="I43" s="146"/>
      <c r="J43" s="147"/>
      <c r="K43" s="146"/>
      <c r="L43" s="147"/>
      <c r="M43" s="148" t="e">
        <f>VLOOKUP(L43,'[2]Datos Validacion'!$C$6:$D$10,2,0)</f>
        <v>#N/A</v>
      </c>
      <c r="N43" s="229"/>
      <c r="O43" s="149" t="e">
        <f>VLOOKUP(N43,'[2]Datos Validacion'!$E$6:$F$15,2,0)</f>
        <v>#N/A</v>
      </c>
      <c r="P43" s="150"/>
      <c r="Q43" s="230"/>
      <c r="R43" s="146"/>
      <c r="S43" s="144"/>
      <c r="T43" s="165"/>
      <c r="U43" s="165"/>
      <c r="V43" s="144"/>
      <c r="W43" s="144"/>
      <c r="X43" s="148" t="e">
        <f>VLOOKUP(W43,'[2]Datos Validacion'!$K$6:$L$8,2,0)</f>
        <v>#N/A</v>
      </c>
      <c r="Y43" s="152"/>
      <c r="Z43" s="148" t="e">
        <f>VLOOKUP(Y43,'[2]Datos Validacion'!$M$6:$N$7,2,0)</f>
        <v>#N/A</v>
      </c>
      <c r="AA43" s="144"/>
      <c r="AB43" s="215"/>
      <c r="AC43" s="152"/>
      <c r="AD43" s="165"/>
      <c r="AE43" s="153" t="e">
        <f t="shared" si="11"/>
        <v>#N/A</v>
      </c>
      <c r="AF43" s="154" t="e">
        <f t="shared" si="12"/>
        <v>#N/A</v>
      </c>
      <c r="AG43" s="154" t="e">
        <f t="shared" si="9"/>
        <v>#N/A</v>
      </c>
      <c r="AH43" s="154" t="e">
        <f t="shared" si="13"/>
        <v>#N/A</v>
      </c>
      <c r="AI43" s="154" t="e">
        <f t="shared" si="8"/>
        <v>#N/A</v>
      </c>
      <c r="AJ43" s="150"/>
      <c r="AK43" s="147"/>
      <c r="AL43" s="209"/>
      <c r="AM43" s="209"/>
      <c r="AN43" s="209"/>
      <c r="AO43" s="209"/>
      <c r="AP43" s="209"/>
      <c r="AQ43" s="209"/>
      <c r="AR43" s="209"/>
      <c r="AS43" s="209"/>
      <c r="AT43" s="209"/>
      <c r="AU43" s="209"/>
      <c r="AV43" s="209"/>
      <c r="AW43" s="209"/>
      <c r="AX43" s="209"/>
      <c r="AY43" s="209"/>
      <c r="AZ43" s="209"/>
      <c r="BA43" s="164"/>
    </row>
    <row r="44" spans="1:53" ht="35.25" customHeight="1">
      <c r="A44" s="144"/>
      <c r="B44" s="181"/>
      <c r="C44" s="146"/>
      <c r="D44" s="146"/>
      <c r="E44" s="147"/>
      <c r="F44" s="147"/>
      <c r="G44" s="147"/>
      <c r="H44" s="146"/>
      <c r="I44" s="146"/>
      <c r="J44" s="147"/>
      <c r="K44" s="146"/>
      <c r="L44" s="147"/>
      <c r="M44" s="148" t="e">
        <f>VLOOKUP(L44,'[2]Datos Validacion'!$C$6:$D$10,2,0)</f>
        <v>#N/A</v>
      </c>
      <c r="N44" s="229"/>
      <c r="O44" s="149" t="e">
        <f>VLOOKUP(N44,'[2]Datos Validacion'!$E$6:$F$15,2,0)</f>
        <v>#N/A</v>
      </c>
      <c r="P44" s="150"/>
      <c r="Q44" s="230"/>
      <c r="R44" s="214"/>
      <c r="S44" s="151"/>
      <c r="T44" s="151"/>
      <c r="U44" s="151"/>
      <c r="V44" s="144"/>
      <c r="W44" s="144"/>
      <c r="X44" s="148" t="e">
        <f>VLOOKUP(W44,'[2]Datos Validacion'!$K$6:$L$8,2,0)</f>
        <v>#N/A</v>
      </c>
      <c r="Y44" s="152"/>
      <c r="Z44" s="148" t="e">
        <f>VLOOKUP(Y44,'[2]Datos Validacion'!$M$6:$N$7,2,0)</f>
        <v>#N/A</v>
      </c>
      <c r="AA44" s="151"/>
      <c r="AB44" s="145"/>
      <c r="AC44" s="145"/>
      <c r="AD44" s="152"/>
      <c r="AE44" s="153" t="e">
        <f t="shared" ref="AE44:AE51" si="14">+X44+Z44</f>
        <v>#N/A</v>
      </c>
      <c r="AF44" s="154" t="e">
        <f t="shared" ref="AF44:AF51" si="15">IF(AG44&lt;=20%,"MUY BAJA",IF(AG44&lt;=40%,"BAJA",IF(AG44&lt;=60%,"MEDIA",IF(AG44&lt;=80%,"ALTA","MUY ALTA"))))</f>
        <v>#N/A</v>
      </c>
      <c r="AG44" s="154" t="e">
        <f t="shared" si="9"/>
        <v>#N/A</v>
      </c>
      <c r="AH44" s="154" t="e">
        <f t="shared" ref="AH44:AH51" si="16">IF(AI44&lt;=20%,"LEVE",IF(AI44&lt;=40%,"MENOR",IF(AI44&lt;=60%,"MODERADO",IF(AI44&lt;=80%,"MAYOR","CATASTROFICO"))))</f>
        <v>#N/A</v>
      </c>
      <c r="AI44" s="154" t="e">
        <f t="shared" si="8"/>
        <v>#N/A</v>
      </c>
      <c r="AJ44" s="150"/>
      <c r="AK44" s="147"/>
      <c r="AL44" s="209"/>
      <c r="AM44" s="146"/>
      <c r="AN44" s="188"/>
      <c r="AO44" s="188"/>
      <c r="AP44" s="209"/>
      <c r="AQ44" s="188"/>
      <c r="AR44" s="188"/>
      <c r="AS44" s="146"/>
      <c r="AT44" s="188"/>
      <c r="AU44" s="188"/>
      <c r="AV44" s="146"/>
      <c r="AW44" s="188"/>
      <c r="AX44" s="188"/>
      <c r="AY44" s="146"/>
      <c r="AZ44" s="146"/>
      <c r="BA44" s="164"/>
    </row>
    <row r="45" spans="1:53" ht="35.25" customHeight="1">
      <c r="A45" s="144"/>
      <c r="B45" s="181"/>
      <c r="C45" s="146"/>
      <c r="D45" s="146"/>
      <c r="E45" s="147"/>
      <c r="F45" s="147"/>
      <c r="G45" s="147"/>
      <c r="H45" s="146"/>
      <c r="I45" s="146"/>
      <c r="J45" s="147"/>
      <c r="K45" s="146"/>
      <c r="L45" s="147"/>
      <c r="M45" s="148" t="e">
        <f>VLOOKUP(L45,'[2]Datos Validacion'!$C$6:$D$10,2,0)</f>
        <v>#N/A</v>
      </c>
      <c r="N45" s="229"/>
      <c r="O45" s="149" t="e">
        <f>VLOOKUP(N45,'[2]Datos Validacion'!$E$6:$F$15,2,0)</f>
        <v>#N/A</v>
      </c>
      <c r="P45" s="150"/>
      <c r="Q45" s="230"/>
      <c r="R45" s="214"/>
      <c r="S45" s="151"/>
      <c r="T45" s="151"/>
      <c r="U45" s="151"/>
      <c r="V45" s="144"/>
      <c r="W45" s="144"/>
      <c r="X45" s="148" t="e">
        <f>VLOOKUP(W45,'[2]Datos Validacion'!$K$6:$L$8,2,0)</f>
        <v>#N/A</v>
      </c>
      <c r="Y45" s="152"/>
      <c r="Z45" s="148" t="e">
        <f>VLOOKUP(Y45,'[2]Datos Validacion'!$M$6:$N$7,2,0)</f>
        <v>#N/A</v>
      </c>
      <c r="AA45" s="151"/>
      <c r="AB45" s="145"/>
      <c r="AC45" s="145"/>
      <c r="AD45" s="152"/>
      <c r="AE45" s="153" t="e">
        <f t="shared" si="14"/>
        <v>#N/A</v>
      </c>
      <c r="AF45" s="154" t="e">
        <f t="shared" si="15"/>
        <v>#N/A</v>
      </c>
      <c r="AG45" s="154" t="e">
        <f t="shared" si="9"/>
        <v>#N/A</v>
      </c>
      <c r="AH45" s="154" t="e">
        <f t="shared" si="16"/>
        <v>#N/A</v>
      </c>
      <c r="AI45" s="154" t="e">
        <f t="shared" si="8"/>
        <v>#N/A</v>
      </c>
      <c r="AJ45" s="150"/>
      <c r="AK45" s="147"/>
      <c r="AL45" s="209"/>
      <c r="AM45" s="146"/>
      <c r="AN45" s="188"/>
      <c r="AO45" s="188"/>
      <c r="AP45" s="209"/>
      <c r="AQ45" s="188"/>
      <c r="AR45" s="188"/>
      <c r="AS45" s="146"/>
      <c r="AT45" s="188"/>
      <c r="AU45" s="188"/>
      <c r="AV45" s="146"/>
      <c r="AW45" s="188"/>
      <c r="AX45" s="188"/>
      <c r="AY45" s="146"/>
      <c r="AZ45" s="146"/>
      <c r="BA45" s="164"/>
    </row>
    <row r="46" spans="1:53" ht="35.25" customHeight="1">
      <c r="A46" s="144"/>
      <c r="B46" s="181"/>
      <c r="C46" s="146"/>
      <c r="D46" s="146"/>
      <c r="E46" s="147"/>
      <c r="F46" s="147"/>
      <c r="G46" s="147"/>
      <c r="H46" s="146"/>
      <c r="I46" s="146"/>
      <c r="J46" s="147"/>
      <c r="K46" s="146"/>
      <c r="L46" s="147"/>
      <c r="M46" s="148" t="e">
        <f>VLOOKUP(L46,'[2]Datos Validacion'!$C$6:$D$10,2,0)</f>
        <v>#N/A</v>
      </c>
      <c r="N46" s="229"/>
      <c r="O46" s="149" t="e">
        <f>VLOOKUP(N46,'[2]Datos Validacion'!$E$6:$F$15,2,0)</f>
        <v>#N/A</v>
      </c>
      <c r="P46" s="150"/>
      <c r="Q46" s="230"/>
      <c r="R46" s="214"/>
      <c r="S46" s="151"/>
      <c r="T46" s="151"/>
      <c r="U46" s="151"/>
      <c r="V46" s="144"/>
      <c r="W46" s="144"/>
      <c r="X46" s="148" t="e">
        <f>VLOOKUP(W46,'[2]Datos Validacion'!$K$6:$L$8,2,0)</f>
        <v>#N/A</v>
      </c>
      <c r="Y46" s="152"/>
      <c r="Z46" s="148" t="e">
        <f>VLOOKUP(Y46,'[2]Datos Validacion'!$M$6:$N$7,2,0)</f>
        <v>#N/A</v>
      </c>
      <c r="AA46" s="151"/>
      <c r="AB46" s="145"/>
      <c r="AC46" s="145"/>
      <c r="AD46" s="152"/>
      <c r="AE46" s="153" t="e">
        <f t="shared" si="14"/>
        <v>#N/A</v>
      </c>
      <c r="AF46" s="154" t="e">
        <f t="shared" si="15"/>
        <v>#N/A</v>
      </c>
      <c r="AG46" s="154" t="e">
        <f t="shared" si="9"/>
        <v>#N/A</v>
      </c>
      <c r="AH46" s="154" t="e">
        <f t="shared" si="16"/>
        <v>#N/A</v>
      </c>
      <c r="AI46" s="154" t="e">
        <f t="shared" si="8"/>
        <v>#N/A</v>
      </c>
      <c r="AJ46" s="150"/>
      <c r="AK46" s="147"/>
      <c r="AL46" s="209"/>
      <c r="AM46" s="146"/>
      <c r="AN46" s="188"/>
      <c r="AO46" s="188"/>
      <c r="AP46" s="209"/>
      <c r="AQ46" s="188"/>
      <c r="AR46" s="188"/>
      <c r="AS46" s="146"/>
      <c r="AT46" s="188"/>
      <c r="AU46" s="188"/>
      <c r="AV46" s="146"/>
      <c r="AW46" s="188"/>
      <c r="AX46" s="188"/>
      <c r="AY46" s="146"/>
      <c r="AZ46" s="146"/>
      <c r="BA46" s="164"/>
    </row>
    <row r="47" spans="1:53" ht="35.25" customHeight="1">
      <c r="A47" s="144"/>
      <c r="B47" s="176"/>
      <c r="C47" s="156"/>
      <c r="D47" s="156"/>
      <c r="E47" s="167"/>
      <c r="F47" s="147"/>
      <c r="G47" s="147"/>
      <c r="H47" s="156"/>
      <c r="I47" s="156"/>
      <c r="J47" s="147"/>
      <c r="K47" s="146"/>
      <c r="L47" s="147"/>
      <c r="M47" s="148" t="e">
        <f>VLOOKUP(L47,'[2]Datos Validacion'!$C$6:$D$10,2,0)</f>
        <v>#N/A</v>
      </c>
      <c r="N47" s="229"/>
      <c r="O47" s="149" t="e">
        <f>VLOOKUP(N47,'[2]Datos Validacion'!$E$6:$F$15,2,0)</f>
        <v>#N/A</v>
      </c>
      <c r="P47" s="150"/>
      <c r="Q47" s="230"/>
      <c r="R47" s="214"/>
      <c r="S47" s="151"/>
      <c r="T47" s="151"/>
      <c r="U47" s="151"/>
      <c r="V47" s="144"/>
      <c r="W47" s="144"/>
      <c r="X47" s="148" t="e">
        <f>VLOOKUP(W47,'[2]Datos Validacion'!$K$6:$L$8,2,0)</f>
        <v>#N/A</v>
      </c>
      <c r="Y47" s="152"/>
      <c r="Z47" s="148" t="e">
        <f>VLOOKUP(Y47,'[2]Datos Validacion'!$M$6:$N$7,2,0)</f>
        <v>#N/A</v>
      </c>
      <c r="AA47" s="151"/>
      <c r="AB47" s="145"/>
      <c r="AC47" s="145"/>
      <c r="AD47" s="144"/>
      <c r="AE47" s="153" t="e">
        <f t="shared" si="14"/>
        <v>#N/A</v>
      </c>
      <c r="AF47" s="154" t="e">
        <f t="shared" si="15"/>
        <v>#N/A</v>
      </c>
      <c r="AG47" s="154" t="e">
        <f t="shared" si="9"/>
        <v>#N/A</v>
      </c>
      <c r="AH47" s="154" t="e">
        <f t="shared" si="16"/>
        <v>#N/A</v>
      </c>
      <c r="AI47" s="154" t="e">
        <f t="shared" si="8"/>
        <v>#N/A</v>
      </c>
      <c r="AJ47" s="150"/>
      <c r="AK47" s="147"/>
      <c r="AL47" s="187"/>
      <c r="AM47" s="192"/>
      <c r="AN47" s="192"/>
      <c r="AO47" s="192"/>
      <c r="AP47" s="192"/>
      <c r="AQ47" s="188"/>
      <c r="AR47" s="188"/>
      <c r="AS47" s="181"/>
      <c r="AT47" s="192"/>
      <c r="AU47" s="192"/>
      <c r="AV47" s="192"/>
      <c r="AW47" s="192"/>
      <c r="AX47" s="192"/>
      <c r="AY47" s="181"/>
      <c r="AZ47" s="192"/>
      <c r="BA47" s="164"/>
    </row>
    <row r="48" spans="1:53" ht="35.25" customHeight="1">
      <c r="A48" s="144"/>
      <c r="B48" s="189"/>
      <c r="C48" s="167"/>
      <c r="D48" s="167"/>
      <c r="E48" s="167"/>
      <c r="F48" s="147"/>
      <c r="G48" s="147"/>
      <c r="H48" s="167"/>
      <c r="I48" s="167"/>
      <c r="J48" s="147"/>
      <c r="K48" s="147"/>
      <c r="L48" s="147"/>
      <c r="M48" s="148" t="e">
        <f>VLOOKUP(L48,'[2]Datos Validacion'!$C$6:$D$10,2,0)</f>
        <v>#N/A</v>
      </c>
      <c r="N48" s="229"/>
      <c r="O48" s="149" t="e">
        <f>VLOOKUP(N48,'[2]Datos Validacion'!$E$6:$F$15,2,0)</f>
        <v>#N/A</v>
      </c>
      <c r="P48" s="150"/>
      <c r="Q48" s="230"/>
      <c r="R48" s="211"/>
      <c r="S48" s="151"/>
      <c r="T48" s="145"/>
      <c r="U48" s="145"/>
      <c r="V48" s="144"/>
      <c r="W48" s="144"/>
      <c r="X48" s="148" t="e">
        <f>VLOOKUP(W48,'[2]Datos Validacion'!$K$6:$L$8,2,0)</f>
        <v>#N/A</v>
      </c>
      <c r="Y48" s="152"/>
      <c r="Z48" s="148" t="e">
        <f>VLOOKUP(Y48,'[2]Datos Validacion'!$M$6:$N$7,2,0)</f>
        <v>#N/A</v>
      </c>
      <c r="AA48" s="151"/>
      <c r="AB48" s="176"/>
      <c r="AC48" s="145"/>
      <c r="AD48" s="189"/>
      <c r="AE48" s="153" t="e">
        <f t="shared" si="14"/>
        <v>#N/A</v>
      </c>
      <c r="AF48" s="154" t="e">
        <f t="shared" si="15"/>
        <v>#N/A</v>
      </c>
      <c r="AG48" s="154" t="e">
        <f t="shared" si="9"/>
        <v>#N/A</v>
      </c>
      <c r="AH48" s="154" t="e">
        <f t="shared" si="16"/>
        <v>#N/A</v>
      </c>
      <c r="AI48" s="154" t="e">
        <f t="shared" si="8"/>
        <v>#N/A</v>
      </c>
      <c r="AJ48" s="150"/>
      <c r="AK48" s="147"/>
      <c r="AL48" s="210"/>
      <c r="AM48" s="167"/>
      <c r="AN48" s="197"/>
      <c r="AO48" s="160"/>
      <c r="AP48" s="212"/>
      <c r="AQ48" s="160"/>
      <c r="AR48" s="197"/>
      <c r="AS48" s="212"/>
      <c r="AT48" s="160"/>
      <c r="AU48" s="197"/>
      <c r="AV48" s="212"/>
      <c r="AW48" s="197"/>
      <c r="AX48" s="160"/>
      <c r="AY48" s="147"/>
      <c r="AZ48" s="216"/>
      <c r="BA48" s="164"/>
    </row>
    <row r="49" spans="1:111" ht="35.25" customHeight="1">
      <c r="A49" s="144"/>
      <c r="B49" s="189"/>
      <c r="C49" s="167"/>
      <c r="D49" s="167"/>
      <c r="E49" s="167"/>
      <c r="F49" s="147"/>
      <c r="G49" s="147"/>
      <c r="H49" s="167"/>
      <c r="I49" s="167"/>
      <c r="J49" s="147"/>
      <c r="K49" s="146"/>
      <c r="L49" s="147"/>
      <c r="M49" s="148" t="e">
        <f>VLOOKUP(L49,'[2]Datos Validacion'!$C$6:$D$10,2,0)</f>
        <v>#N/A</v>
      </c>
      <c r="N49" s="229"/>
      <c r="O49" s="149" t="e">
        <f>VLOOKUP(N49,'[2]Datos Validacion'!$E$6:$F$15,2,0)</f>
        <v>#N/A</v>
      </c>
      <c r="P49" s="150"/>
      <c r="Q49" s="230"/>
      <c r="R49" s="214"/>
      <c r="S49" s="151"/>
      <c r="T49" s="151"/>
      <c r="U49" s="151"/>
      <c r="V49" s="144"/>
      <c r="W49" s="144"/>
      <c r="X49" s="148" t="e">
        <f>VLOOKUP(W49,'[2]Datos Validacion'!$K$6:$L$8,2,0)</f>
        <v>#N/A</v>
      </c>
      <c r="Y49" s="152"/>
      <c r="Z49" s="148" t="e">
        <f>VLOOKUP(Y49,'[2]Datos Validacion'!$M$6:$N$7,2,0)</f>
        <v>#N/A</v>
      </c>
      <c r="AA49" s="151"/>
      <c r="AB49" s="145"/>
      <c r="AC49" s="145"/>
      <c r="AD49" s="144"/>
      <c r="AE49" s="153" t="e">
        <f t="shared" si="14"/>
        <v>#N/A</v>
      </c>
      <c r="AF49" s="154" t="e">
        <f t="shared" si="15"/>
        <v>#N/A</v>
      </c>
      <c r="AG49" s="154" t="e">
        <f t="shared" si="9"/>
        <v>#N/A</v>
      </c>
      <c r="AH49" s="154" t="e">
        <f t="shared" si="16"/>
        <v>#N/A</v>
      </c>
      <c r="AI49" s="154" t="e">
        <f t="shared" si="8"/>
        <v>#N/A</v>
      </c>
      <c r="AJ49" s="150"/>
      <c r="AK49" s="147"/>
      <c r="AL49" s="210"/>
      <c r="AM49" s="160"/>
      <c r="AN49" s="197"/>
      <c r="AO49" s="197"/>
      <c r="AP49" s="217"/>
      <c r="AQ49" s="144"/>
      <c r="AR49" s="144"/>
      <c r="AS49" s="218"/>
      <c r="AT49" s="144"/>
      <c r="AU49" s="144"/>
      <c r="AV49" s="218"/>
      <c r="AW49" s="124"/>
      <c r="AX49" s="124"/>
      <c r="AY49" s="144"/>
      <c r="AZ49" s="152"/>
      <c r="BA49" s="164"/>
    </row>
    <row r="50" spans="1:111" ht="35.25" customHeight="1">
      <c r="A50" s="144"/>
      <c r="B50" s="176"/>
      <c r="C50" s="156"/>
      <c r="D50" s="156"/>
      <c r="E50" s="167"/>
      <c r="F50" s="147"/>
      <c r="G50" s="147"/>
      <c r="H50" s="156"/>
      <c r="I50" s="156"/>
      <c r="J50" s="147"/>
      <c r="K50" s="146"/>
      <c r="L50" s="147"/>
      <c r="M50" s="148" t="e">
        <f>VLOOKUP(L50,'[2]Datos Validacion'!$C$6:$D$10,2,0)</f>
        <v>#N/A</v>
      </c>
      <c r="N50" s="229"/>
      <c r="O50" s="149" t="e">
        <f>VLOOKUP(N50,'[2]Datos Validacion'!$E$6:$F$15,2,0)</f>
        <v>#N/A</v>
      </c>
      <c r="P50" s="150"/>
      <c r="Q50" s="230"/>
      <c r="R50" s="214"/>
      <c r="S50" s="144"/>
      <c r="T50" s="144"/>
      <c r="U50" s="144"/>
      <c r="V50" s="144"/>
      <c r="W50" s="144"/>
      <c r="X50" s="148" t="e">
        <f>VLOOKUP(W50,'[2]Datos Validacion'!$K$6:$L$8,2,0)</f>
        <v>#N/A</v>
      </c>
      <c r="Y50" s="152"/>
      <c r="Z50" s="148" t="e">
        <f>VLOOKUP(Y50,'[2]Datos Validacion'!$M$6:$N$7,2,0)</f>
        <v>#N/A</v>
      </c>
      <c r="AA50" s="144"/>
      <c r="AB50" s="213"/>
      <c r="AC50" s="152"/>
      <c r="AD50" s="152"/>
      <c r="AE50" s="153" t="e">
        <f t="shared" si="14"/>
        <v>#N/A</v>
      </c>
      <c r="AF50" s="154" t="e">
        <f t="shared" si="15"/>
        <v>#N/A</v>
      </c>
      <c r="AG50" s="154" t="e">
        <f t="shared" si="9"/>
        <v>#N/A</v>
      </c>
      <c r="AH50" s="154" t="e">
        <f t="shared" si="16"/>
        <v>#N/A</v>
      </c>
      <c r="AI50" s="154" t="e">
        <f t="shared" si="8"/>
        <v>#N/A</v>
      </c>
      <c r="AJ50" s="150"/>
      <c r="AK50" s="147"/>
      <c r="AL50" s="187"/>
      <c r="AM50" s="209"/>
      <c r="AN50" s="187"/>
      <c r="AO50" s="187"/>
      <c r="AP50" s="209"/>
      <c r="AQ50" s="187"/>
      <c r="AR50" s="187"/>
      <c r="AS50" s="209"/>
      <c r="AT50" s="187"/>
      <c r="AU50" s="187"/>
      <c r="AV50" s="209"/>
      <c r="AW50" s="187"/>
      <c r="AX50" s="209"/>
      <c r="AY50" s="209"/>
      <c r="AZ50" s="209"/>
      <c r="BA50" s="164"/>
    </row>
    <row r="51" spans="1:111" ht="35.25" customHeight="1">
      <c r="A51" s="144"/>
      <c r="B51" s="176"/>
      <c r="C51" s="156"/>
      <c r="D51" s="156"/>
      <c r="E51" s="167"/>
      <c r="F51" s="147"/>
      <c r="G51" s="147"/>
      <c r="H51" s="156"/>
      <c r="I51" s="156"/>
      <c r="J51" s="147"/>
      <c r="K51" s="146"/>
      <c r="L51" s="147"/>
      <c r="M51" s="148" t="e">
        <f>VLOOKUP(L51,'[2]Datos Validacion'!$C$6:$D$10,2,0)</f>
        <v>#N/A</v>
      </c>
      <c r="N51" s="229"/>
      <c r="O51" s="149" t="e">
        <f>VLOOKUP(N51,'[2]Datos Validacion'!$E$6:$F$15,2,0)</f>
        <v>#N/A</v>
      </c>
      <c r="P51" s="150"/>
      <c r="Q51" s="230"/>
      <c r="R51" s="214"/>
      <c r="S51" s="144"/>
      <c r="T51" s="144"/>
      <c r="U51" s="144"/>
      <c r="V51" s="144"/>
      <c r="W51" s="144"/>
      <c r="X51" s="148" t="e">
        <f>VLOOKUP(W51,'[2]Datos Validacion'!$K$6:$L$8,2,0)</f>
        <v>#N/A</v>
      </c>
      <c r="Y51" s="152"/>
      <c r="Z51" s="148" t="e">
        <f>VLOOKUP(Y51,'[2]Datos Validacion'!$M$6:$N$7,2,0)</f>
        <v>#N/A</v>
      </c>
      <c r="AA51" s="144"/>
      <c r="AB51" s="213"/>
      <c r="AC51" s="152"/>
      <c r="AD51" s="152"/>
      <c r="AE51" s="153" t="e">
        <f t="shared" si="14"/>
        <v>#N/A</v>
      </c>
      <c r="AF51" s="154" t="e">
        <f t="shared" si="15"/>
        <v>#N/A</v>
      </c>
      <c r="AG51" s="154" t="e">
        <f t="shared" si="9"/>
        <v>#N/A</v>
      </c>
      <c r="AH51" s="154" t="e">
        <f t="shared" si="16"/>
        <v>#N/A</v>
      </c>
      <c r="AI51" s="154" t="e">
        <f t="shared" si="8"/>
        <v>#N/A</v>
      </c>
      <c r="AJ51" s="150"/>
      <c r="AK51" s="147"/>
      <c r="AL51" s="187"/>
      <c r="AM51" s="209"/>
      <c r="AN51" s="187"/>
      <c r="AO51" s="187"/>
      <c r="AP51" s="209"/>
      <c r="AQ51" s="187"/>
      <c r="AR51" s="187"/>
      <c r="AS51" s="209"/>
      <c r="AT51" s="187"/>
      <c r="AU51" s="187"/>
      <c r="AV51" s="209"/>
      <c r="AW51" s="187"/>
      <c r="AX51" s="209"/>
      <c r="AY51" s="209"/>
      <c r="AZ51" s="209"/>
      <c r="BA51" s="164"/>
    </row>
    <row r="52" spans="1:111">
      <c r="E52" s="219">
        <f>COUNTA(E11:E41)</f>
        <v>0</v>
      </c>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row>
    <row r="53" spans="1:111">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c r="DD53" s="126"/>
      <c r="DE53" s="126"/>
      <c r="DF53" s="126"/>
      <c r="DG53" s="126"/>
    </row>
    <row r="54" spans="1:111">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c r="DD54" s="126"/>
      <c r="DE54" s="126"/>
      <c r="DF54" s="126"/>
      <c r="DG54" s="126"/>
    </row>
    <row r="55" spans="1:111" ht="14.45" customHeight="1">
      <c r="A55" s="300" t="s">
        <v>187</v>
      </c>
      <c r="B55" s="300"/>
      <c r="C55" s="300"/>
      <c r="D55" s="300"/>
      <c r="E55" s="300"/>
      <c r="F55" s="300"/>
      <c r="G55" s="300"/>
      <c r="H55" s="300"/>
      <c r="I55" s="300"/>
      <c r="J55" s="300"/>
      <c r="K55" s="300"/>
      <c r="L55" s="300"/>
      <c r="M55" s="300"/>
      <c r="N55" s="300"/>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c r="DD55" s="126"/>
      <c r="DE55" s="126"/>
      <c r="DF55" s="126"/>
      <c r="DG55" s="126"/>
    </row>
    <row r="56" spans="1:111" ht="57">
      <c r="A56" s="223" t="s">
        <v>184</v>
      </c>
      <c r="B56" s="223" t="s">
        <v>185</v>
      </c>
      <c r="C56" s="300" t="s">
        <v>186</v>
      </c>
      <c r="D56" s="300"/>
      <c r="E56" s="300"/>
      <c r="F56" s="300"/>
      <c r="G56" s="300"/>
      <c r="H56" s="300"/>
      <c r="I56" s="300"/>
      <c r="J56" s="224" t="s">
        <v>330</v>
      </c>
      <c r="K56" s="224" t="s">
        <v>188</v>
      </c>
      <c r="L56" s="301" t="s">
        <v>204</v>
      </c>
      <c r="M56" s="301"/>
      <c r="N56" s="301"/>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row>
    <row r="57" spans="1:111">
      <c r="A57" s="144"/>
      <c r="B57" s="225"/>
      <c r="C57" s="302"/>
      <c r="D57" s="303"/>
      <c r="E57" s="303"/>
      <c r="F57" s="303"/>
      <c r="G57" s="303"/>
      <c r="H57" s="303"/>
      <c r="I57" s="304"/>
      <c r="J57" s="152"/>
      <c r="K57" s="226"/>
      <c r="L57" s="305"/>
      <c r="M57" s="306"/>
      <c r="N57" s="307"/>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c r="DD57" s="126"/>
      <c r="DE57" s="126"/>
      <c r="DF57" s="126"/>
      <c r="DG57" s="126"/>
    </row>
    <row r="58" spans="1:111">
      <c r="A58" s="144"/>
      <c r="B58" s="225"/>
      <c r="C58" s="302"/>
      <c r="D58" s="303"/>
      <c r="E58" s="303"/>
      <c r="F58" s="303"/>
      <c r="G58" s="303"/>
      <c r="H58" s="303"/>
      <c r="I58" s="304"/>
      <c r="J58" s="152"/>
      <c r="K58" s="226"/>
      <c r="L58" s="305"/>
      <c r="M58" s="306"/>
      <c r="N58" s="307"/>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26"/>
    </row>
    <row r="59" spans="1:111">
      <c r="A59" s="144"/>
      <c r="B59" s="225"/>
      <c r="C59" s="302"/>
      <c r="D59" s="303"/>
      <c r="E59" s="303"/>
      <c r="F59" s="303"/>
      <c r="G59" s="303"/>
      <c r="H59" s="303"/>
      <c r="I59" s="304"/>
      <c r="J59" s="152"/>
      <c r="K59" s="226"/>
      <c r="L59" s="305"/>
      <c r="M59" s="306"/>
      <c r="N59" s="307"/>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c r="CX59" s="126"/>
      <c r="CY59" s="126"/>
      <c r="CZ59" s="126"/>
      <c r="DA59" s="126"/>
      <c r="DB59" s="126"/>
      <c r="DC59" s="126"/>
      <c r="DD59" s="126"/>
      <c r="DE59" s="126"/>
      <c r="DF59" s="126"/>
      <c r="DG59" s="126"/>
    </row>
    <row r="60" spans="1:111">
      <c r="A60" s="144"/>
      <c r="B60" s="225"/>
      <c r="C60" s="296"/>
      <c r="D60" s="297"/>
      <c r="E60" s="297"/>
      <c r="F60" s="297"/>
      <c r="G60" s="297"/>
      <c r="H60" s="297"/>
      <c r="I60" s="298"/>
      <c r="J60" s="152"/>
      <c r="K60" s="226"/>
      <c r="L60" s="305"/>
      <c r="M60" s="306"/>
      <c r="N60" s="307"/>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c r="CX60" s="126"/>
      <c r="CY60" s="126"/>
      <c r="CZ60" s="126"/>
      <c r="DA60" s="126"/>
      <c r="DB60" s="126"/>
      <c r="DC60" s="126"/>
      <c r="DD60" s="126"/>
      <c r="DE60" s="126"/>
      <c r="DF60" s="126"/>
      <c r="DG60" s="126"/>
    </row>
    <row r="61" spans="1:111">
      <c r="A61" s="144"/>
      <c r="B61" s="225"/>
      <c r="C61" s="296"/>
      <c r="D61" s="297"/>
      <c r="E61" s="297"/>
      <c r="F61" s="297"/>
      <c r="G61" s="297"/>
      <c r="H61" s="297"/>
      <c r="I61" s="298"/>
      <c r="J61" s="152"/>
      <c r="K61" s="152"/>
      <c r="L61" s="314"/>
      <c r="M61" s="315"/>
      <c r="N61" s="31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126"/>
    </row>
    <row r="62" spans="1:111" s="178" customFormat="1">
      <c r="A62" s="144"/>
      <c r="B62" s="225"/>
      <c r="C62" s="311"/>
      <c r="D62" s="312"/>
      <c r="E62" s="312"/>
      <c r="F62" s="312"/>
      <c r="G62" s="312"/>
      <c r="H62" s="312"/>
      <c r="I62" s="313"/>
      <c r="J62" s="152"/>
      <c r="K62" s="152"/>
      <c r="L62" s="314"/>
      <c r="M62" s="315"/>
      <c r="N62" s="316"/>
      <c r="O62" s="227"/>
      <c r="P62" s="127"/>
      <c r="Q62" s="127"/>
      <c r="T62" s="127"/>
      <c r="U62" s="127"/>
      <c r="V62" s="127"/>
      <c r="W62" s="127"/>
      <c r="X62" s="227"/>
      <c r="Y62" s="127"/>
      <c r="Z62" s="227"/>
      <c r="AB62" s="129"/>
      <c r="AC62" s="228"/>
      <c r="AD62" s="127"/>
      <c r="AE62" s="127"/>
      <c r="AF62" s="127"/>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row>
    <row r="63" spans="1:111">
      <c r="A63" s="144"/>
      <c r="B63" s="225"/>
      <c r="C63" s="311"/>
      <c r="D63" s="312"/>
      <c r="E63" s="312"/>
      <c r="F63" s="312"/>
      <c r="G63" s="312"/>
      <c r="H63" s="312"/>
      <c r="I63" s="313"/>
      <c r="J63" s="152"/>
      <c r="K63" s="152"/>
      <c r="L63" s="308"/>
      <c r="M63" s="309"/>
      <c r="N63" s="310"/>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c r="CX63" s="126"/>
      <c r="CY63" s="126"/>
      <c r="CZ63" s="126"/>
      <c r="DA63" s="126"/>
      <c r="DB63" s="126"/>
      <c r="DC63" s="126"/>
      <c r="DD63" s="126"/>
      <c r="DE63" s="126"/>
      <c r="DF63" s="126"/>
      <c r="DG63" s="126"/>
    </row>
    <row r="64" spans="1:111">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c r="DA64" s="126"/>
      <c r="DB64" s="126"/>
      <c r="DC64" s="126"/>
      <c r="DD64" s="126"/>
      <c r="DE64" s="126"/>
      <c r="DF64" s="126"/>
      <c r="DG64" s="126"/>
    </row>
    <row r="65" spans="38:111">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c r="CX65" s="126"/>
      <c r="CY65" s="126"/>
      <c r="CZ65" s="126"/>
      <c r="DA65" s="126"/>
      <c r="DB65" s="126"/>
      <c r="DC65" s="126"/>
      <c r="DD65" s="126"/>
      <c r="DE65" s="126"/>
      <c r="DF65" s="126"/>
      <c r="DG65" s="126"/>
    </row>
    <row r="66" spans="38:111">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row>
    <row r="67" spans="38:111">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c r="CX67" s="126"/>
      <c r="CY67" s="126"/>
      <c r="CZ67" s="126"/>
      <c r="DA67" s="126"/>
      <c r="DB67" s="126"/>
      <c r="DC67" s="126"/>
      <c r="DD67" s="126"/>
      <c r="DE67" s="126"/>
      <c r="DF67" s="126"/>
      <c r="DG67" s="126"/>
    </row>
    <row r="68" spans="38:111">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c r="CX68" s="126"/>
      <c r="CY68" s="126"/>
      <c r="CZ68" s="126"/>
      <c r="DA68" s="126"/>
      <c r="DB68" s="126"/>
      <c r="DC68" s="126"/>
      <c r="DD68" s="126"/>
      <c r="DE68" s="126"/>
      <c r="DF68" s="126"/>
      <c r="DG68" s="126"/>
    </row>
    <row r="69" spans="38:111">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c r="CX69" s="126"/>
      <c r="CY69" s="126"/>
      <c r="CZ69" s="126"/>
      <c r="DA69" s="126"/>
      <c r="DB69" s="126"/>
      <c r="DC69" s="126"/>
      <c r="DD69" s="126"/>
      <c r="DE69" s="126"/>
      <c r="DF69" s="126"/>
      <c r="DG69" s="126"/>
    </row>
    <row r="70" spans="38:111">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c r="CX70" s="126"/>
      <c r="CY70" s="126"/>
      <c r="CZ70" s="126"/>
      <c r="DA70" s="126"/>
      <c r="DB70" s="126"/>
      <c r="DC70" s="126"/>
      <c r="DD70" s="126"/>
      <c r="DE70" s="126"/>
      <c r="DF70" s="126"/>
      <c r="DG70" s="126"/>
    </row>
    <row r="71" spans="38:111">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c r="CW71" s="126"/>
      <c r="CX71" s="126"/>
      <c r="CY71" s="126"/>
      <c r="CZ71" s="126"/>
      <c r="DA71" s="126"/>
      <c r="DB71" s="126"/>
      <c r="DC71" s="126"/>
      <c r="DD71" s="126"/>
      <c r="DE71" s="126"/>
      <c r="DF71" s="126"/>
      <c r="DG71" s="126"/>
    </row>
    <row r="72" spans="38:111">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c r="CX72" s="126"/>
      <c r="CY72" s="126"/>
      <c r="CZ72" s="126"/>
      <c r="DA72" s="126"/>
      <c r="DB72" s="126"/>
      <c r="DC72" s="126"/>
      <c r="DD72" s="126"/>
      <c r="DE72" s="126"/>
      <c r="DF72" s="126"/>
      <c r="DG72" s="126"/>
    </row>
    <row r="73" spans="38:111">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c r="CW73" s="126"/>
      <c r="CX73" s="126"/>
      <c r="CY73" s="126"/>
      <c r="CZ73" s="126"/>
      <c r="DA73" s="126"/>
      <c r="DB73" s="126"/>
      <c r="DC73" s="126"/>
      <c r="DD73" s="126"/>
      <c r="DE73" s="126"/>
      <c r="DF73" s="126"/>
      <c r="DG73" s="126"/>
    </row>
    <row r="74" spans="38:111">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c r="CX74" s="126"/>
      <c r="CY74" s="126"/>
      <c r="CZ74" s="126"/>
      <c r="DA74" s="126"/>
      <c r="DB74" s="126"/>
      <c r="DC74" s="126"/>
      <c r="DD74" s="126"/>
      <c r="DE74" s="126"/>
      <c r="DF74" s="126"/>
      <c r="DG74" s="126"/>
    </row>
    <row r="75" spans="38:111">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c r="CX75" s="126"/>
      <c r="CY75" s="126"/>
      <c r="CZ75" s="126"/>
      <c r="DA75" s="126"/>
      <c r="DB75" s="126"/>
      <c r="DC75" s="126"/>
      <c r="DD75" s="126"/>
      <c r="DE75" s="126"/>
      <c r="DF75" s="126"/>
      <c r="DG75" s="126"/>
    </row>
    <row r="76" spans="38:111">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c r="CX76" s="126"/>
      <c r="CY76" s="126"/>
      <c r="CZ76" s="126"/>
      <c r="DA76" s="126"/>
      <c r="DB76" s="126"/>
      <c r="DC76" s="126"/>
      <c r="DD76" s="126"/>
      <c r="DE76" s="126"/>
      <c r="DF76" s="126"/>
      <c r="DG76" s="126"/>
    </row>
    <row r="77" spans="38:111">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c r="CX77" s="126"/>
      <c r="CY77" s="126"/>
      <c r="CZ77" s="126"/>
      <c r="DA77" s="126"/>
      <c r="DB77" s="126"/>
      <c r="DC77" s="126"/>
      <c r="DD77" s="126"/>
      <c r="DE77" s="126"/>
      <c r="DF77" s="126"/>
      <c r="DG77" s="126"/>
    </row>
    <row r="78" spans="38:111">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c r="CX78" s="126"/>
      <c r="CY78" s="126"/>
      <c r="CZ78" s="126"/>
      <c r="DA78" s="126"/>
      <c r="DB78" s="126"/>
      <c r="DC78" s="126"/>
      <c r="DD78" s="126"/>
      <c r="DE78" s="126"/>
      <c r="DF78" s="126"/>
      <c r="DG78" s="126"/>
    </row>
    <row r="79" spans="38:111">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c r="CX79" s="126"/>
      <c r="CY79" s="126"/>
      <c r="CZ79" s="126"/>
      <c r="DA79" s="126"/>
      <c r="DB79" s="126"/>
      <c r="DC79" s="126"/>
      <c r="DD79" s="126"/>
      <c r="DE79" s="126"/>
      <c r="DF79" s="126"/>
      <c r="DG79" s="126"/>
    </row>
    <row r="80" spans="38:111">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c r="CX80" s="126"/>
      <c r="CY80" s="126"/>
      <c r="CZ80" s="126"/>
      <c r="DA80" s="126"/>
      <c r="DB80" s="126"/>
      <c r="DC80" s="126"/>
      <c r="DD80" s="126"/>
      <c r="DE80" s="126"/>
      <c r="DF80" s="126"/>
      <c r="DG80" s="126"/>
    </row>
    <row r="81" spans="38:111">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c r="CX81" s="126"/>
      <c r="CY81" s="126"/>
      <c r="CZ81" s="126"/>
      <c r="DA81" s="126"/>
      <c r="DB81" s="126"/>
      <c r="DC81" s="126"/>
      <c r="DD81" s="126"/>
      <c r="DE81" s="126"/>
      <c r="DF81" s="126"/>
      <c r="DG81" s="126"/>
    </row>
    <row r="82" spans="38:111">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row>
    <row r="83" spans="38:111">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row>
    <row r="84" spans="38:111">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6"/>
      <c r="CL84" s="126"/>
      <c r="CM84" s="126"/>
      <c r="CN84" s="126"/>
      <c r="CO84" s="126"/>
      <c r="CP84" s="126"/>
      <c r="CQ84" s="126"/>
      <c r="CR84" s="126"/>
      <c r="CS84" s="126"/>
      <c r="CT84" s="126"/>
      <c r="CU84" s="126"/>
      <c r="CV84" s="126"/>
      <c r="CW84" s="126"/>
      <c r="CX84" s="126"/>
      <c r="CY84" s="126"/>
      <c r="CZ84" s="126"/>
      <c r="DA84" s="126"/>
      <c r="DB84" s="126"/>
      <c r="DC84" s="126"/>
      <c r="DD84" s="126"/>
      <c r="DE84" s="126"/>
      <c r="DF84" s="126"/>
      <c r="DG84" s="126"/>
    </row>
    <row r="85" spans="38:111">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6"/>
      <c r="CL85" s="126"/>
      <c r="CM85" s="126"/>
      <c r="CN85" s="126"/>
      <c r="CO85" s="126"/>
      <c r="CP85" s="126"/>
      <c r="CQ85" s="126"/>
      <c r="CR85" s="126"/>
      <c r="CS85" s="126"/>
      <c r="CT85" s="126"/>
      <c r="CU85" s="126"/>
      <c r="CV85" s="126"/>
      <c r="CW85" s="126"/>
      <c r="CX85" s="126"/>
      <c r="CY85" s="126"/>
      <c r="CZ85" s="126"/>
      <c r="DA85" s="126"/>
      <c r="DB85" s="126"/>
      <c r="DC85" s="126"/>
      <c r="DD85" s="126"/>
      <c r="DE85" s="126"/>
      <c r="DF85" s="126"/>
      <c r="DG85" s="126"/>
    </row>
    <row r="86" spans="38:111">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row>
    <row r="87" spans="38:111">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c r="CX87" s="126"/>
      <c r="CY87" s="126"/>
      <c r="CZ87" s="126"/>
      <c r="DA87" s="126"/>
      <c r="DB87" s="126"/>
      <c r="DC87" s="126"/>
      <c r="DD87" s="126"/>
      <c r="DE87" s="126"/>
      <c r="DF87" s="126"/>
      <c r="DG87" s="126"/>
    </row>
    <row r="88" spans="38:111">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c r="CX88" s="126"/>
      <c r="CY88" s="126"/>
      <c r="CZ88" s="126"/>
      <c r="DA88" s="126"/>
      <c r="DB88" s="126"/>
      <c r="DC88" s="126"/>
      <c r="DD88" s="126"/>
      <c r="DE88" s="126"/>
      <c r="DF88" s="126"/>
      <c r="DG88" s="126"/>
    </row>
    <row r="89" spans="38:111">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row>
    <row r="90" spans="38:111">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row>
    <row r="91" spans="38:111">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6"/>
      <c r="CL91" s="126"/>
      <c r="CM91" s="126"/>
      <c r="CN91" s="126"/>
      <c r="CO91" s="126"/>
      <c r="CP91" s="126"/>
      <c r="CQ91" s="126"/>
      <c r="CR91" s="126"/>
      <c r="CS91" s="126"/>
      <c r="CT91" s="126"/>
      <c r="CU91" s="126"/>
      <c r="CV91" s="126"/>
      <c r="CW91" s="126"/>
      <c r="CX91" s="126"/>
      <c r="CY91" s="126"/>
      <c r="CZ91" s="126"/>
      <c r="DA91" s="126"/>
      <c r="DB91" s="126"/>
      <c r="DC91" s="126"/>
      <c r="DD91" s="126"/>
      <c r="DE91" s="126"/>
      <c r="DF91" s="126"/>
      <c r="DG91" s="126"/>
    </row>
    <row r="92" spans="38:111">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row>
    <row r="93" spans="38:111">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row>
    <row r="94" spans="38:111">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row>
    <row r="95" spans="38:111">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c r="CX95" s="126"/>
      <c r="CY95" s="126"/>
      <c r="CZ95" s="126"/>
      <c r="DA95" s="126"/>
      <c r="DB95" s="126"/>
      <c r="DC95" s="126"/>
      <c r="DD95" s="126"/>
      <c r="DE95" s="126"/>
      <c r="DF95" s="126"/>
      <c r="DG95" s="126"/>
    </row>
    <row r="96" spans="38:111">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c r="CX96" s="126"/>
      <c r="CY96" s="126"/>
      <c r="CZ96" s="126"/>
      <c r="DA96" s="126"/>
      <c r="DB96" s="126"/>
      <c r="DC96" s="126"/>
      <c r="DD96" s="126"/>
      <c r="DE96" s="126"/>
      <c r="DF96" s="126"/>
      <c r="DG96" s="126"/>
    </row>
    <row r="97" spans="38:111">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c r="CX97" s="126"/>
      <c r="CY97" s="126"/>
      <c r="CZ97" s="126"/>
      <c r="DA97" s="126"/>
      <c r="DB97" s="126"/>
      <c r="DC97" s="126"/>
      <c r="DD97" s="126"/>
      <c r="DE97" s="126"/>
      <c r="DF97" s="126"/>
      <c r="DG97" s="126"/>
    </row>
    <row r="98" spans="38:111">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26"/>
      <c r="CS98" s="126"/>
      <c r="CT98" s="126"/>
      <c r="CU98" s="126"/>
      <c r="CV98" s="126"/>
      <c r="CW98" s="126"/>
      <c r="CX98" s="126"/>
      <c r="CY98" s="126"/>
      <c r="CZ98" s="126"/>
      <c r="DA98" s="126"/>
      <c r="DB98" s="126"/>
      <c r="DC98" s="126"/>
      <c r="DD98" s="126"/>
      <c r="DE98" s="126"/>
      <c r="DF98" s="126"/>
      <c r="DG98" s="126"/>
    </row>
    <row r="99" spans="38:111">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6"/>
      <c r="CL99" s="126"/>
      <c r="CM99" s="126"/>
      <c r="CN99" s="126"/>
      <c r="CO99" s="126"/>
      <c r="CP99" s="126"/>
      <c r="CQ99" s="126"/>
      <c r="CR99" s="126"/>
      <c r="CS99" s="126"/>
      <c r="CT99" s="126"/>
      <c r="CU99" s="126"/>
      <c r="CV99" s="126"/>
      <c r="CW99" s="126"/>
      <c r="CX99" s="126"/>
      <c r="CY99" s="126"/>
      <c r="CZ99" s="126"/>
      <c r="DA99" s="126"/>
      <c r="DB99" s="126"/>
      <c r="DC99" s="126"/>
      <c r="DD99" s="126"/>
      <c r="DE99" s="126"/>
      <c r="DF99" s="126"/>
      <c r="DG99" s="126"/>
    </row>
    <row r="100" spans="38:111">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26"/>
      <c r="CS100" s="126"/>
      <c r="CT100" s="126"/>
      <c r="CU100" s="126"/>
      <c r="CV100" s="126"/>
      <c r="CW100" s="126"/>
      <c r="CX100" s="126"/>
      <c r="CY100" s="126"/>
      <c r="CZ100" s="126"/>
      <c r="DA100" s="126"/>
      <c r="DB100" s="126"/>
      <c r="DC100" s="126"/>
      <c r="DD100" s="126"/>
      <c r="DE100" s="126"/>
      <c r="DF100" s="126"/>
      <c r="DG100" s="126"/>
    </row>
    <row r="101" spans="38:111">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6"/>
      <c r="CL101" s="126"/>
      <c r="CM101" s="126"/>
      <c r="CN101" s="126"/>
      <c r="CO101" s="126"/>
      <c r="CP101" s="126"/>
      <c r="CQ101" s="126"/>
      <c r="CR101" s="126"/>
      <c r="CS101" s="126"/>
      <c r="CT101" s="126"/>
      <c r="CU101" s="126"/>
      <c r="CV101" s="126"/>
      <c r="CW101" s="126"/>
      <c r="CX101" s="126"/>
      <c r="CY101" s="126"/>
      <c r="CZ101" s="126"/>
      <c r="DA101" s="126"/>
      <c r="DB101" s="126"/>
      <c r="DC101" s="126"/>
      <c r="DD101" s="126"/>
      <c r="DE101" s="126"/>
      <c r="DF101" s="126"/>
      <c r="DG101" s="126"/>
    </row>
    <row r="102" spans="38:111">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6"/>
      <c r="CL102" s="126"/>
      <c r="CM102" s="126"/>
      <c r="CN102" s="126"/>
      <c r="CO102" s="126"/>
      <c r="CP102" s="126"/>
      <c r="CQ102" s="126"/>
      <c r="CR102" s="126"/>
      <c r="CS102" s="126"/>
      <c r="CT102" s="126"/>
      <c r="CU102" s="126"/>
      <c r="CV102" s="126"/>
      <c r="CW102" s="126"/>
      <c r="CX102" s="126"/>
      <c r="CY102" s="126"/>
      <c r="CZ102" s="126"/>
      <c r="DA102" s="126"/>
      <c r="DB102" s="126"/>
      <c r="DC102" s="126"/>
      <c r="DD102" s="126"/>
      <c r="DE102" s="126"/>
      <c r="DF102" s="126"/>
      <c r="DG102" s="126"/>
    </row>
    <row r="103" spans="38:111">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6"/>
      <c r="CL103" s="126"/>
      <c r="CM103" s="126"/>
      <c r="CN103" s="126"/>
      <c r="CO103" s="126"/>
      <c r="CP103" s="126"/>
      <c r="CQ103" s="126"/>
      <c r="CR103" s="126"/>
      <c r="CS103" s="126"/>
      <c r="CT103" s="126"/>
      <c r="CU103" s="126"/>
      <c r="CV103" s="126"/>
      <c r="CW103" s="126"/>
      <c r="CX103" s="126"/>
      <c r="CY103" s="126"/>
      <c r="CZ103" s="126"/>
      <c r="DA103" s="126"/>
      <c r="DB103" s="126"/>
      <c r="DC103" s="126"/>
      <c r="DD103" s="126"/>
      <c r="DE103" s="126"/>
      <c r="DF103" s="126"/>
      <c r="DG103" s="126"/>
    </row>
    <row r="104" spans="38:111">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row>
    <row r="105" spans="38:111">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c r="CX105" s="126"/>
      <c r="CY105" s="126"/>
      <c r="CZ105" s="126"/>
      <c r="DA105" s="126"/>
      <c r="DB105" s="126"/>
      <c r="DC105" s="126"/>
      <c r="DD105" s="126"/>
      <c r="DE105" s="126"/>
      <c r="DF105" s="126"/>
      <c r="DG105" s="126"/>
    </row>
    <row r="106" spans="38:111">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c r="CX106" s="126"/>
      <c r="CY106" s="126"/>
      <c r="CZ106" s="126"/>
      <c r="DA106" s="126"/>
      <c r="DB106" s="126"/>
      <c r="DC106" s="126"/>
      <c r="DD106" s="126"/>
      <c r="DE106" s="126"/>
      <c r="DF106" s="126"/>
      <c r="DG106" s="126"/>
    </row>
    <row r="107" spans="38:111">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c r="CX107" s="126"/>
      <c r="CY107" s="126"/>
      <c r="CZ107" s="126"/>
      <c r="DA107" s="126"/>
      <c r="DB107" s="126"/>
      <c r="DC107" s="126"/>
      <c r="DD107" s="126"/>
      <c r="DE107" s="126"/>
      <c r="DF107" s="126"/>
      <c r="DG107" s="126"/>
    </row>
    <row r="108" spans="38:111">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c r="CX108" s="126"/>
      <c r="CY108" s="126"/>
      <c r="CZ108" s="126"/>
      <c r="DA108" s="126"/>
      <c r="DB108" s="126"/>
      <c r="DC108" s="126"/>
      <c r="DD108" s="126"/>
      <c r="DE108" s="126"/>
      <c r="DF108" s="126"/>
      <c r="DG108" s="126"/>
    </row>
    <row r="109" spans="38:111">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c r="CX109" s="126"/>
      <c r="CY109" s="126"/>
      <c r="CZ109" s="126"/>
      <c r="DA109" s="126"/>
      <c r="DB109" s="126"/>
      <c r="DC109" s="126"/>
      <c r="DD109" s="126"/>
      <c r="DE109" s="126"/>
      <c r="DF109" s="126"/>
      <c r="DG109" s="126"/>
    </row>
    <row r="110" spans="38:111">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row>
    <row r="111" spans="38:111">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row>
    <row r="112" spans="38:111">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row>
    <row r="113" spans="38:111">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6"/>
      <c r="CL113" s="126"/>
      <c r="CM113" s="126"/>
      <c r="CN113" s="126"/>
      <c r="CO113" s="126"/>
      <c r="CP113" s="126"/>
      <c r="CQ113" s="126"/>
      <c r="CR113" s="126"/>
      <c r="CS113" s="126"/>
      <c r="CT113" s="126"/>
      <c r="CU113" s="126"/>
      <c r="CV113" s="126"/>
      <c r="CW113" s="126"/>
      <c r="CX113" s="126"/>
      <c r="CY113" s="126"/>
      <c r="CZ113" s="126"/>
      <c r="DA113" s="126"/>
      <c r="DB113" s="126"/>
      <c r="DC113" s="126"/>
      <c r="DD113" s="126"/>
      <c r="DE113" s="126"/>
      <c r="DF113" s="126"/>
      <c r="DG113" s="126"/>
    </row>
    <row r="114" spans="38:111">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6"/>
      <c r="CL114" s="126"/>
      <c r="CM114" s="126"/>
      <c r="CN114" s="126"/>
      <c r="CO114" s="126"/>
      <c r="CP114" s="126"/>
      <c r="CQ114" s="126"/>
      <c r="CR114" s="126"/>
      <c r="CS114" s="126"/>
      <c r="CT114" s="126"/>
      <c r="CU114" s="126"/>
      <c r="CV114" s="126"/>
      <c r="CW114" s="126"/>
      <c r="CX114" s="126"/>
      <c r="CY114" s="126"/>
      <c r="CZ114" s="126"/>
      <c r="DA114" s="126"/>
      <c r="DB114" s="126"/>
      <c r="DC114" s="126"/>
      <c r="DD114" s="126"/>
      <c r="DE114" s="126"/>
      <c r="DF114" s="126"/>
      <c r="DG114" s="126"/>
    </row>
    <row r="115" spans="38:111">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row>
    <row r="116" spans="38:111">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row>
    <row r="117" spans="38:111">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row>
    <row r="118" spans="38:111">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row>
    <row r="119" spans="38:111">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c r="CX119" s="126"/>
      <c r="CY119" s="126"/>
      <c r="CZ119" s="126"/>
      <c r="DA119" s="126"/>
      <c r="DB119" s="126"/>
      <c r="DC119" s="126"/>
      <c r="DD119" s="126"/>
      <c r="DE119" s="126"/>
      <c r="DF119" s="126"/>
      <c r="DG119" s="126"/>
    </row>
    <row r="120" spans="38:111">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6"/>
      <c r="CL120" s="126"/>
      <c r="CM120" s="126"/>
      <c r="CN120" s="126"/>
      <c r="CO120" s="126"/>
      <c r="CP120" s="126"/>
      <c r="CQ120" s="126"/>
      <c r="CR120" s="126"/>
      <c r="CS120" s="126"/>
      <c r="CT120" s="126"/>
      <c r="CU120" s="126"/>
      <c r="CV120" s="126"/>
      <c r="CW120" s="126"/>
      <c r="CX120" s="126"/>
      <c r="CY120" s="126"/>
      <c r="CZ120" s="126"/>
      <c r="DA120" s="126"/>
      <c r="DB120" s="126"/>
      <c r="DC120" s="126"/>
      <c r="DD120" s="126"/>
      <c r="DE120" s="126"/>
      <c r="DF120" s="126"/>
      <c r="DG120" s="126"/>
    </row>
    <row r="121" spans="38:111">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6"/>
      <c r="CO121" s="126"/>
      <c r="CP121" s="126"/>
      <c r="CQ121" s="126"/>
      <c r="CR121" s="126"/>
      <c r="CS121" s="126"/>
      <c r="CT121" s="126"/>
      <c r="CU121" s="126"/>
      <c r="CV121" s="126"/>
      <c r="CW121" s="126"/>
      <c r="CX121" s="126"/>
      <c r="CY121" s="126"/>
      <c r="CZ121" s="126"/>
      <c r="DA121" s="126"/>
      <c r="DB121" s="126"/>
      <c r="DC121" s="126"/>
      <c r="DD121" s="126"/>
      <c r="DE121" s="126"/>
      <c r="DF121" s="126"/>
      <c r="DG121" s="126"/>
    </row>
    <row r="122" spans="38:111">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6"/>
      <c r="CL122" s="126"/>
      <c r="CM122" s="126"/>
      <c r="CN122" s="126"/>
      <c r="CO122" s="126"/>
      <c r="CP122" s="126"/>
      <c r="CQ122" s="126"/>
      <c r="CR122" s="126"/>
      <c r="CS122" s="126"/>
      <c r="CT122" s="126"/>
      <c r="CU122" s="126"/>
      <c r="CV122" s="126"/>
      <c r="CW122" s="126"/>
      <c r="CX122" s="126"/>
      <c r="CY122" s="126"/>
      <c r="CZ122" s="126"/>
      <c r="DA122" s="126"/>
      <c r="DB122" s="126"/>
      <c r="DC122" s="126"/>
      <c r="DD122" s="126"/>
      <c r="DE122" s="126"/>
      <c r="DF122" s="126"/>
      <c r="DG122" s="126"/>
    </row>
    <row r="123" spans="38:111">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6"/>
      <c r="CL123" s="126"/>
      <c r="CM123" s="126"/>
      <c r="CN123" s="126"/>
      <c r="CO123" s="126"/>
      <c r="CP123" s="126"/>
      <c r="CQ123" s="126"/>
      <c r="CR123" s="126"/>
      <c r="CS123" s="126"/>
      <c r="CT123" s="126"/>
      <c r="CU123" s="126"/>
      <c r="CV123" s="126"/>
      <c r="CW123" s="126"/>
      <c r="CX123" s="126"/>
      <c r="CY123" s="126"/>
      <c r="CZ123" s="126"/>
      <c r="DA123" s="126"/>
      <c r="DB123" s="126"/>
      <c r="DC123" s="126"/>
      <c r="DD123" s="126"/>
      <c r="DE123" s="126"/>
      <c r="DF123" s="126"/>
      <c r="DG123" s="126"/>
    </row>
    <row r="124" spans="38:111">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6"/>
      <c r="CL124" s="126"/>
      <c r="CM124" s="126"/>
      <c r="CN124" s="126"/>
      <c r="CO124" s="126"/>
      <c r="CP124" s="126"/>
      <c r="CQ124" s="126"/>
      <c r="CR124" s="126"/>
      <c r="CS124" s="126"/>
      <c r="CT124" s="126"/>
      <c r="CU124" s="126"/>
      <c r="CV124" s="126"/>
      <c r="CW124" s="126"/>
      <c r="CX124" s="126"/>
      <c r="CY124" s="126"/>
      <c r="CZ124" s="126"/>
      <c r="DA124" s="126"/>
      <c r="DB124" s="126"/>
      <c r="DC124" s="126"/>
      <c r="DD124" s="126"/>
      <c r="DE124" s="126"/>
      <c r="DF124" s="126"/>
      <c r="DG124" s="126"/>
    </row>
    <row r="125" spans="38:111">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row>
    <row r="126" spans="38:111">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row>
    <row r="127" spans="38:111">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row>
    <row r="128" spans="38:111">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row>
    <row r="129" spans="38:111">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row>
    <row r="130" spans="38:111">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6"/>
      <c r="CL130" s="126"/>
      <c r="CM130" s="126"/>
      <c r="CN130" s="126"/>
      <c r="CO130" s="126"/>
      <c r="CP130" s="126"/>
      <c r="CQ130" s="126"/>
      <c r="CR130" s="126"/>
      <c r="CS130" s="126"/>
      <c r="CT130" s="126"/>
      <c r="CU130" s="126"/>
      <c r="CV130" s="126"/>
      <c r="CW130" s="126"/>
      <c r="CX130" s="126"/>
      <c r="CY130" s="126"/>
      <c r="CZ130" s="126"/>
      <c r="DA130" s="126"/>
      <c r="DB130" s="126"/>
      <c r="DC130" s="126"/>
      <c r="DD130" s="126"/>
      <c r="DE130" s="126"/>
      <c r="DF130" s="126"/>
      <c r="DG130" s="126"/>
    </row>
    <row r="131" spans="38:111">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6"/>
      <c r="CL131" s="126"/>
      <c r="CM131" s="126"/>
      <c r="CN131" s="126"/>
      <c r="CO131" s="126"/>
      <c r="CP131" s="126"/>
      <c r="CQ131" s="126"/>
      <c r="CR131" s="126"/>
      <c r="CS131" s="126"/>
      <c r="CT131" s="126"/>
      <c r="CU131" s="126"/>
      <c r="CV131" s="126"/>
      <c r="CW131" s="126"/>
      <c r="CX131" s="126"/>
      <c r="CY131" s="126"/>
      <c r="CZ131" s="126"/>
      <c r="DA131" s="126"/>
      <c r="DB131" s="126"/>
      <c r="DC131" s="126"/>
      <c r="DD131" s="126"/>
      <c r="DE131" s="126"/>
      <c r="DF131" s="126"/>
      <c r="DG131" s="126"/>
    </row>
    <row r="132" spans="38:111">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6"/>
      <c r="CL132" s="126"/>
      <c r="CM132" s="126"/>
      <c r="CN132" s="126"/>
      <c r="CO132" s="126"/>
      <c r="CP132" s="126"/>
      <c r="CQ132" s="126"/>
      <c r="CR132" s="126"/>
      <c r="CS132" s="126"/>
      <c r="CT132" s="126"/>
      <c r="CU132" s="126"/>
      <c r="CV132" s="126"/>
      <c r="CW132" s="126"/>
      <c r="CX132" s="126"/>
      <c r="CY132" s="126"/>
      <c r="CZ132" s="126"/>
      <c r="DA132" s="126"/>
      <c r="DB132" s="126"/>
      <c r="DC132" s="126"/>
      <c r="DD132" s="126"/>
      <c r="DE132" s="126"/>
      <c r="DF132" s="126"/>
      <c r="DG132" s="126"/>
    </row>
    <row r="133" spans="38:111">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c r="CX133" s="126"/>
      <c r="CY133" s="126"/>
      <c r="CZ133" s="126"/>
      <c r="DA133" s="126"/>
      <c r="DB133" s="126"/>
      <c r="DC133" s="126"/>
      <c r="DD133" s="126"/>
      <c r="DE133" s="126"/>
      <c r="DF133" s="126"/>
      <c r="DG133" s="126"/>
    </row>
    <row r="134" spans="38:111">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6"/>
      <c r="CL134" s="126"/>
      <c r="CM134" s="126"/>
      <c r="CN134" s="126"/>
      <c r="CO134" s="126"/>
      <c r="CP134" s="126"/>
      <c r="CQ134" s="126"/>
      <c r="CR134" s="126"/>
      <c r="CS134" s="126"/>
      <c r="CT134" s="126"/>
      <c r="CU134" s="126"/>
      <c r="CV134" s="126"/>
      <c r="CW134" s="126"/>
      <c r="CX134" s="126"/>
      <c r="CY134" s="126"/>
      <c r="CZ134" s="126"/>
      <c r="DA134" s="126"/>
      <c r="DB134" s="126"/>
      <c r="DC134" s="126"/>
      <c r="DD134" s="126"/>
      <c r="DE134" s="126"/>
      <c r="DF134" s="126"/>
      <c r="DG134" s="126"/>
    </row>
    <row r="135" spans="38:111">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6"/>
      <c r="CZ135" s="126"/>
      <c r="DA135" s="126"/>
      <c r="DB135" s="126"/>
      <c r="DC135" s="126"/>
      <c r="DD135" s="126"/>
      <c r="DE135" s="126"/>
      <c r="DF135" s="126"/>
      <c r="DG135" s="126"/>
    </row>
    <row r="136" spans="38:111">
      <c r="AL136" s="126"/>
      <c r="AM136" s="126"/>
      <c r="AN136" s="126"/>
      <c r="AO136" s="126"/>
      <c r="AP136" s="126"/>
      <c r="AQ136" s="126"/>
      <c r="AR136" s="126"/>
      <c r="AS136" s="126"/>
      <c r="AT136" s="126"/>
      <c r="AU136" s="126"/>
      <c r="AV136" s="126"/>
      <c r="AW136" s="126"/>
      <c r="AX136" s="126"/>
      <c r="AY136" s="126"/>
      <c r="AZ136" s="126"/>
      <c r="BA136" s="126"/>
      <c r="BB136" s="126"/>
      <c r="BC136" s="126"/>
      <c r="BD136" s="126"/>
      <c r="BE136" s="126"/>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6"/>
      <c r="CL136" s="126"/>
      <c r="CM136" s="126"/>
      <c r="CN136" s="126"/>
      <c r="CO136" s="126"/>
      <c r="CP136" s="126"/>
      <c r="CQ136" s="126"/>
      <c r="CR136" s="126"/>
      <c r="CS136" s="126"/>
      <c r="CT136" s="126"/>
      <c r="CU136" s="126"/>
      <c r="CV136" s="126"/>
      <c r="CW136" s="126"/>
      <c r="CX136" s="126"/>
      <c r="CY136" s="126"/>
      <c r="CZ136" s="126"/>
      <c r="DA136" s="126"/>
      <c r="DB136" s="126"/>
      <c r="DC136" s="126"/>
      <c r="DD136" s="126"/>
      <c r="DE136" s="126"/>
      <c r="DF136" s="126"/>
      <c r="DG136" s="126"/>
    </row>
    <row r="137" spans="38:111">
      <c r="AL137" s="126"/>
      <c r="AM137" s="126"/>
      <c r="AN137" s="126"/>
      <c r="AO137" s="126"/>
      <c r="AP137" s="126"/>
      <c r="AQ137" s="126"/>
      <c r="AR137" s="126"/>
      <c r="AS137" s="126"/>
      <c r="AT137" s="126"/>
      <c r="AU137" s="126"/>
      <c r="AV137" s="126"/>
      <c r="AW137" s="126"/>
      <c r="AX137" s="126"/>
      <c r="AY137" s="126"/>
      <c r="AZ137" s="126"/>
      <c r="BA137" s="126"/>
      <c r="BB137" s="126"/>
      <c r="BC137" s="126"/>
      <c r="BD137" s="126"/>
      <c r="BE137" s="126"/>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6"/>
      <c r="CL137" s="126"/>
      <c r="CM137" s="126"/>
      <c r="CN137" s="126"/>
      <c r="CO137" s="126"/>
      <c r="CP137" s="126"/>
      <c r="CQ137" s="126"/>
      <c r="CR137" s="126"/>
      <c r="CS137" s="126"/>
      <c r="CT137" s="126"/>
      <c r="CU137" s="126"/>
      <c r="CV137" s="126"/>
      <c r="CW137" s="126"/>
      <c r="CX137" s="126"/>
      <c r="CY137" s="126"/>
      <c r="CZ137" s="126"/>
      <c r="DA137" s="126"/>
      <c r="DB137" s="126"/>
      <c r="DC137" s="126"/>
      <c r="DD137" s="126"/>
      <c r="DE137" s="126"/>
      <c r="DF137" s="126"/>
      <c r="DG137" s="126"/>
    </row>
    <row r="138" spans="38:111">
      <c r="AL138" s="126"/>
      <c r="AM138" s="126"/>
      <c r="AN138" s="126"/>
      <c r="AO138" s="126"/>
      <c r="AP138" s="126"/>
      <c r="AQ138" s="126"/>
      <c r="AR138" s="126"/>
      <c r="AS138" s="126"/>
      <c r="AT138" s="126"/>
      <c r="AU138" s="126"/>
      <c r="AV138" s="126"/>
      <c r="AW138" s="126"/>
      <c r="AX138" s="126"/>
      <c r="AY138" s="126"/>
      <c r="AZ138" s="126"/>
      <c r="BA138" s="126"/>
      <c r="BB138" s="126"/>
      <c r="BC138" s="126"/>
      <c r="BD138" s="126"/>
      <c r="BE138" s="126"/>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6"/>
      <c r="CL138" s="126"/>
      <c r="CM138" s="126"/>
      <c r="CN138" s="126"/>
      <c r="CO138" s="126"/>
      <c r="CP138" s="126"/>
      <c r="CQ138" s="126"/>
      <c r="CR138" s="126"/>
      <c r="CS138" s="126"/>
      <c r="CT138" s="126"/>
      <c r="CU138" s="126"/>
      <c r="CV138" s="126"/>
      <c r="CW138" s="126"/>
      <c r="CX138" s="126"/>
      <c r="CY138" s="126"/>
      <c r="CZ138" s="126"/>
      <c r="DA138" s="126"/>
      <c r="DB138" s="126"/>
      <c r="DC138" s="126"/>
      <c r="DD138" s="126"/>
      <c r="DE138" s="126"/>
      <c r="DF138" s="126"/>
      <c r="DG138" s="126"/>
    </row>
    <row r="139" spans="38:111">
      <c r="AL139" s="126"/>
      <c r="AM139" s="126"/>
      <c r="AN139" s="126"/>
      <c r="AO139" s="126"/>
      <c r="AP139" s="126"/>
      <c r="AQ139" s="126"/>
      <c r="AR139" s="126"/>
      <c r="AS139" s="126"/>
      <c r="AT139" s="126"/>
      <c r="AU139" s="126"/>
      <c r="AV139" s="126"/>
      <c r="AW139" s="126"/>
      <c r="AX139" s="126"/>
      <c r="AY139" s="126"/>
      <c r="AZ139" s="126"/>
      <c r="BA139" s="126"/>
      <c r="BB139" s="126"/>
      <c r="BC139" s="126"/>
      <c r="BD139" s="126"/>
      <c r="BE139" s="126"/>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6"/>
      <c r="CL139" s="126"/>
      <c r="CM139" s="126"/>
      <c r="CN139" s="126"/>
      <c r="CO139" s="126"/>
      <c r="CP139" s="126"/>
      <c r="CQ139" s="126"/>
      <c r="CR139" s="126"/>
      <c r="CS139" s="126"/>
      <c r="CT139" s="126"/>
      <c r="CU139" s="126"/>
      <c r="CV139" s="126"/>
      <c r="CW139" s="126"/>
      <c r="CX139" s="126"/>
      <c r="CY139" s="126"/>
      <c r="CZ139" s="126"/>
      <c r="DA139" s="126"/>
      <c r="DB139" s="126"/>
      <c r="DC139" s="126"/>
      <c r="DD139" s="126"/>
      <c r="DE139" s="126"/>
      <c r="DF139" s="126"/>
      <c r="DG139" s="126"/>
    </row>
    <row r="140" spans="38:111">
      <c r="AL140" s="126"/>
      <c r="AM140" s="126"/>
      <c r="AN140" s="126"/>
      <c r="AO140" s="126"/>
      <c r="AP140" s="126"/>
      <c r="AQ140" s="126"/>
      <c r="AR140" s="126"/>
      <c r="AS140" s="126"/>
      <c r="AT140" s="126"/>
      <c r="AU140" s="126"/>
      <c r="AV140" s="126"/>
      <c r="AW140" s="126"/>
      <c r="AX140" s="126"/>
      <c r="AY140" s="126"/>
      <c r="AZ140" s="126"/>
      <c r="BA140" s="126"/>
      <c r="BB140" s="126"/>
      <c r="BC140" s="126"/>
      <c r="BD140" s="126"/>
      <c r="BE140" s="126"/>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6"/>
      <c r="CL140" s="126"/>
      <c r="CM140" s="126"/>
      <c r="CN140" s="126"/>
      <c r="CO140" s="126"/>
      <c r="CP140" s="126"/>
      <c r="CQ140" s="126"/>
      <c r="CR140" s="126"/>
      <c r="CS140" s="126"/>
      <c r="CT140" s="126"/>
      <c r="CU140" s="126"/>
      <c r="CV140" s="126"/>
      <c r="CW140" s="126"/>
      <c r="CX140" s="126"/>
      <c r="CY140" s="126"/>
      <c r="CZ140" s="126"/>
      <c r="DA140" s="126"/>
      <c r="DB140" s="126"/>
      <c r="DC140" s="126"/>
      <c r="DD140" s="126"/>
      <c r="DE140" s="126"/>
      <c r="DF140" s="126"/>
      <c r="DG140" s="126"/>
    </row>
    <row r="141" spans="38:111">
      <c r="AL141" s="126"/>
      <c r="AM141" s="126"/>
      <c r="AN141" s="126"/>
      <c r="AO141" s="126"/>
      <c r="AP141" s="126"/>
      <c r="AQ141" s="126"/>
      <c r="AR141" s="126"/>
      <c r="AS141" s="126"/>
      <c r="AT141" s="126"/>
      <c r="AU141" s="126"/>
      <c r="AV141" s="126"/>
      <c r="AW141" s="126"/>
      <c r="AX141" s="126"/>
      <c r="AY141" s="126"/>
      <c r="AZ141" s="126"/>
      <c r="BA141" s="126"/>
      <c r="BB141" s="126"/>
      <c r="BC141" s="126"/>
      <c r="BD141" s="126"/>
      <c r="BE141" s="126"/>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6"/>
      <c r="CL141" s="126"/>
      <c r="CM141" s="126"/>
      <c r="CN141" s="126"/>
      <c r="CO141" s="126"/>
      <c r="CP141" s="126"/>
      <c r="CQ141" s="126"/>
      <c r="CR141" s="126"/>
      <c r="CS141" s="126"/>
      <c r="CT141" s="126"/>
      <c r="CU141" s="126"/>
      <c r="CV141" s="126"/>
      <c r="CW141" s="126"/>
      <c r="CX141" s="126"/>
      <c r="CY141" s="126"/>
      <c r="CZ141" s="126"/>
      <c r="DA141" s="126"/>
      <c r="DB141" s="126"/>
      <c r="DC141" s="126"/>
      <c r="DD141" s="126"/>
      <c r="DE141" s="126"/>
      <c r="DF141" s="126"/>
      <c r="DG141" s="126"/>
    </row>
    <row r="142" spans="38:111">
      <c r="AL142" s="126"/>
      <c r="AM142" s="126"/>
      <c r="AN142" s="126"/>
      <c r="AO142" s="126"/>
      <c r="AP142" s="126"/>
      <c r="AQ142" s="126"/>
      <c r="AR142" s="126"/>
      <c r="AS142" s="126"/>
      <c r="AT142" s="126"/>
      <c r="AU142" s="126"/>
      <c r="AV142" s="126"/>
      <c r="AW142" s="126"/>
      <c r="AX142" s="126"/>
      <c r="AY142" s="126"/>
      <c r="AZ142" s="126"/>
      <c r="BA142" s="126"/>
      <c r="BB142" s="126"/>
      <c r="BC142" s="126"/>
      <c r="BD142" s="126"/>
      <c r="BE142" s="126"/>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26"/>
      <c r="CW142" s="126"/>
      <c r="CX142" s="126"/>
      <c r="CY142" s="126"/>
      <c r="CZ142" s="126"/>
      <c r="DA142" s="126"/>
      <c r="DB142" s="126"/>
      <c r="DC142" s="126"/>
      <c r="DD142" s="126"/>
      <c r="DE142" s="126"/>
      <c r="DF142" s="126"/>
      <c r="DG142" s="126"/>
    </row>
    <row r="143" spans="38:111">
      <c r="AL143" s="126"/>
      <c r="AM143" s="126"/>
      <c r="AN143" s="126"/>
      <c r="AO143" s="126"/>
      <c r="AP143" s="126"/>
      <c r="AQ143" s="126"/>
      <c r="AR143" s="126"/>
      <c r="AS143" s="126"/>
      <c r="AT143" s="126"/>
      <c r="AU143" s="126"/>
      <c r="AV143" s="126"/>
      <c r="AW143" s="126"/>
      <c r="AX143" s="126"/>
      <c r="AY143" s="126"/>
      <c r="AZ143" s="126"/>
      <c r="BA143" s="126"/>
      <c r="BB143" s="126"/>
      <c r="BC143" s="126"/>
      <c r="BD143" s="126"/>
      <c r="BE143" s="126"/>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26"/>
      <c r="CW143" s="126"/>
      <c r="CX143" s="126"/>
      <c r="CY143" s="126"/>
      <c r="CZ143" s="126"/>
      <c r="DA143" s="126"/>
      <c r="DB143" s="126"/>
      <c r="DC143" s="126"/>
      <c r="DD143" s="126"/>
      <c r="DE143" s="126"/>
      <c r="DF143" s="126"/>
      <c r="DG143" s="126"/>
    </row>
    <row r="144" spans="38:111">
      <c r="AL144" s="126"/>
      <c r="AM144" s="126"/>
      <c r="AN144" s="126"/>
      <c r="AO144" s="126"/>
      <c r="AP144" s="126"/>
      <c r="AQ144" s="126"/>
      <c r="AR144" s="126"/>
      <c r="AS144" s="126"/>
      <c r="AT144" s="126"/>
      <c r="AU144" s="126"/>
      <c r="AV144" s="126"/>
      <c r="AW144" s="126"/>
      <c r="AX144" s="126"/>
      <c r="AY144" s="126"/>
      <c r="AZ144" s="126"/>
      <c r="BA144" s="126"/>
      <c r="BB144" s="126"/>
      <c r="BC144" s="126"/>
      <c r="BD144" s="126"/>
      <c r="BE144" s="126"/>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26"/>
      <c r="CW144" s="126"/>
      <c r="CX144" s="126"/>
      <c r="CY144" s="126"/>
      <c r="CZ144" s="126"/>
      <c r="DA144" s="126"/>
      <c r="DB144" s="126"/>
      <c r="DC144" s="126"/>
      <c r="DD144" s="126"/>
      <c r="DE144" s="126"/>
      <c r="DF144" s="126"/>
      <c r="DG144" s="126"/>
    </row>
    <row r="145" spans="38:111">
      <c r="AL145" s="126"/>
      <c r="AM145" s="126"/>
      <c r="AN145" s="126"/>
      <c r="AO145" s="126"/>
      <c r="AP145" s="126"/>
      <c r="AQ145" s="126"/>
      <c r="AR145" s="126"/>
      <c r="AS145" s="126"/>
      <c r="AT145" s="126"/>
      <c r="AU145" s="126"/>
      <c r="AV145" s="126"/>
      <c r="AW145" s="126"/>
      <c r="AX145" s="126"/>
      <c r="AY145" s="126"/>
      <c r="AZ145" s="126"/>
      <c r="BA145" s="126"/>
      <c r="BB145" s="126"/>
      <c r="BC145" s="126"/>
      <c r="BD145" s="126"/>
      <c r="BE145" s="126"/>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26"/>
      <c r="CW145" s="126"/>
      <c r="CX145" s="126"/>
      <c r="CY145" s="126"/>
      <c r="CZ145" s="126"/>
      <c r="DA145" s="126"/>
      <c r="DB145" s="126"/>
      <c r="DC145" s="126"/>
      <c r="DD145" s="126"/>
      <c r="DE145" s="126"/>
      <c r="DF145" s="126"/>
      <c r="DG145" s="126"/>
    </row>
    <row r="146" spans="38:111">
      <c r="AL146" s="126"/>
      <c r="AM146" s="126"/>
      <c r="AN146" s="126"/>
      <c r="AO146" s="126"/>
      <c r="AP146" s="126"/>
      <c r="AQ146" s="126"/>
      <c r="AR146" s="126"/>
      <c r="AS146" s="126"/>
      <c r="AT146" s="126"/>
      <c r="AU146" s="126"/>
      <c r="AV146" s="126"/>
      <c r="AW146" s="126"/>
      <c r="AX146" s="126"/>
      <c r="AY146" s="126"/>
      <c r="AZ146" s="126"/>
      <c r="BA146" s="126"/>
      <c r="BB146" s="126"/>
      <c r="BC146" s="126"/>
      <c r="BD146" s="126"/>
      <c r="BE146" s="126"/>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6"/>
      <c r="CW146" s="126"/>
      <c r="CX146" s="126"/>
      <c r="CY146" s="126"/>
      <c r="CZ146" s="126"/>
      <c r="DA146" s="126"/>
      <c r="DB146" s="126"/>
      <c r="DC146" s="126"/>
      <c r="DD146" s="126"/>
      <c r="DE146" s="126"/>
      <c r="DF146" s="126"/>
      <c r="DG146" s="126"/>
    </row>
    <row r="147" spans="38:111">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6"/>
      <c r="CW147" s="126"/>
      <c r="CX147" s="126"/>
      <c r="CY147" s="126"/>
      <c r="CZ147" s="126"/>
      <c r="DA147" s="126"/>
      <c r="DB147" s="126"/>
      <c r="DC147" s="126"/>
      <c r="DD147" s="126"/>
      <c r="DE147" s="126"/>
      <c r="DF147" s="126"/>
      <c r="DG147" s="126"/>
    </row>
    <row r="148" spans="38:111">
      <c r="AL148" s="126"/>
      <c r="AM148" s="126"/>
      <c r="AN148" s="126"/>
      <c r="AO148" s="126"/>
      <c r="AP148" s="126"/>
      <c r="AQ148" s="126"/>
      <c r="AR148" s="126"/>
      <c r="AS148" s="126"/>
      <c r="AT148" s="126"/>
      <c r="AU148" s="126"/>
      <c r="AV148" s="126"/>
      <c r="AW148" s="126"/>
      <c r="AX148" s="126"/>
      <c r="AY148" s="126"/>
      <c r="AZ148" s="126"/>
      <c r="BA148" s="126"/>
      <c r="BB148" s="126"/>
      <c r="BC148" s="126"/>
      <c r="BD148" s="126"/>
      <c r="BE148" s="126"/>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6"/>
      <c r="CL148" s="126"/>
      <c r="CM148" s="126"/>
      <c r="CN148" s="126"/>
      <c r="CO148" s="126"/>
      <c r="CP148" s="126"/>
      <c r="CQ148" s="126"/>
      <c r="CR148" s="126"/>
      <c r="CS148" s="126"/>
      <c r="CT148" s="126"/>
      <c r="CU148" s="126"/>
      <c r="CV148" s="126"/>
      <c r="CW148" s="126"/>
      <c r="CX148" s="126"/>
      <c r="CY148" s="126"/>
      <c r="CZ148" s="126"/>
      <c r="DA148" s="126"/>
      <c r="DB148" s="126"/>
      <c r="DC148" s="126"/>
      <c r="DD148" s="126"/>
      <c r="DE148" s="126"/>
      <c r="DF148" s="126"/>
      <c r="DG148" s="126"/>
    </row>
    <row r="149" spans="38:111">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c r="CX149" s="126"/>
      <c r="CY149" s="126"/>
      <c r="CZ149" s="126"/>
      <c r="DA149" s="126"/>
      <c r="DB149" s="126"/>
      <c r="DC149" s="126"/>
      <c r="DD149" s="126"/>
      <c r="DE149" s="126"/>
      <c r="DF149" s="126"/>
      <c r="DG149" s="126"/>
    </row>
    <row r="150" spans="38:111">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c r="CX150" s="126"/>
      <c r="CY150" s="126"/>
      <c r="CZ150" s="126"/>
      <c r="DA150" s="126"/>
      <c r="DB150" s="126"/>
      <c r="DC150" s="126"/>
      <c r="DD150" s="126"/>
      <c r="DE150" s="126"/>
      <c r="DF150" s="126"/>
      <c r="DG150" s="126"/>
    </row>
    <row r="151" spans="38:111">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c r="CX151" s="126"/>
      <c r="CY151" s="126"/>
      <c r="CZ151" s="126"/>
      <c r="DA151" s="126"/>
      <c r="DB151" s="126"/>
      <c r="DC151" s="126"/>
      <c r="DD151" s="126"/>
      <c r="DE151" s="126"/>
      <c r="DF151" s="126"/>
      <c r="DG151" s="126"/>
    </row>
    <row r="152" spans="38:111">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6"/>
      <c r="CL152" s="126"/>
      <c r="CM152" s="126"/>
      <c r="CN152" s="126"/>
      <c r="CO152" s="126"/>
      <c r="CP152" s="126"/>
      <c r="CQ152" s="126"/>
      <c r="CR152" s="126"/>
      <c r="CS152" s="126"/>
      <c r="CT152" s="126"/>
      <c r="CU152" s="126"/>
      <c r="CV152" s="126"/>
      <c r="CW152" s="126"/>
      <c r="CX152" s="126"/>
      <c r="CY152" s="126"/>
      <c r="CZ152" s="126"/>
      <c r="DA152" s="126"/>
      <c r="DB152" s="126"/>
      <c r="DC152" s="126"/>
      <c r="DD152" s="126"/>
      <c r="DE152" s="126"/>
      <c r="DF152" s="126"/>
      <c r="DG152" s="126"/>
    </row>
    <row r="153" spans="38:111">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6"/>
      <c r="CL153" s="126"/>
      <c r="CM153" s="126"/>
      <c r="CN153" s="126"/>
      <c r="CO153" s="126"/>
      <c r="CP153" s="126"/>
      <c r="CQ153" s="126"/>
      <c r="CR153" s="126"/>
      <c r="CS153" s="126"/>
      <c r="CT153" s="126"/>
      <c r="CU153" s="126"/>
      <c r="CV153" s="126"/>
      <c r="CW153" s="126"/>
      <c r="CX153" s="126"/>
      <c r="CY153" s="126"/>
      <c r="CZ153" s="126"/>
      <c r="DA153" s="126"/>
      <c r="DB153" s="126"/>
      <c r="DC153" s="126"/>
      <c r="DD153" s="126"/>
      <c r="DE153" s="126"/>
      <c r="DF153" s="126"/>
      <c r="DG153" s="126"/>
    </row>
    <row r="154" spans="38:111">
      <c r="AL154" s="126"/>
      <c r="AM154" s="126"/>
      <c r="AN154" s="126"/>
      <c r="AO154" s="126"/>
      <c r="AP154" s="126"/>
      <c r="AQ154" s="126"/>
      <c r="AR154" s="126"/>
      <c r="AS154" s="126"/>
      <c r="AT154" s="126"/>
      <c r="AU154" s="126"/>
      <c r="AV154" s="126"/>
      <c r="AW154" s="126"/>
      <c r="AX154" s="126"/>
      <c r="AY154" s="126"/>
      <c r="AZ154" s="126"/>
      <c r="BA154" s="126"/>
      <c r="BB154" s="126"/>
      <c r="BC154" s="126"/>
      <c r="BD154" s="126"/>
      <c r="BE154" s="126"/>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6"/>
      <c r="CL154" s="126"/>
      <c r="CM154" s="126"/>
      <c r="CN154" s="126"/>
      <c r="CO154" s="126"/>
      <c r="CP154" s="126"/>
      <c r="CQ154" s="126"/>
      <c r="CR154" s="126"/>
      <c r="CS154" s="126"/>
      <c r="CT154" s="126"/>
      <c r="CU154" s="126"/>
      <c r="CV154" s="126"/>
      <c r="CW154" s="126"/>
      <c r="CX154" s="126"/>
      <c r="CY154" s="126"/>
      <c r="CZ154" s="126"/>
      <c r="DA154" s="126"/>
      <c r="DB154" s="126"/>
      <c r="DC154" s="126"/>
      <c r="DD154" s="126"/>
      <c r="DE154" s="126"/>
      <c r="DF154" s="126"/>
      <c r="DG154" s="126"/>
    </row>
    <row r="155" spans="38:111">
      <c r="AL155" s="126"/>
      <c r="AM155" s="126"/>
      <c r="AN155" s="126"/>
      <c r="AO155" s="126"/>
      <c r="AP155" s="126"/>
      <c r="AQ155" s="126"/>
      <c r="AR155" s="126"/>
      <c r="AS155" s="126"/>
      <c r="AT155" s="126"/>
      <c r="AU155" s="126"/>
      <c r="AV155" s="126"/>
      <c r="AW155" s="126"/>
      <c r="AX155" s="126"/>
      <c r="AY155" s="126"/>
      <c r="AZ155" s="126"/>
      <c r="BA155" s="126"/>
      <c r="BB155" s="126"/>
      <c r="BC155" s="126"/>
      <c r="BD155" s="126"/>
      <c r="BE155" s="126"/>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6"/>
      <c r="CL155" s="126"/>
      <c r="CM155" s="126"/>
      <c r="CN155" s="126"/>
      <c r="CO155" s="126"/>
      <c r="CP155" s="126"/>
      <c r="CQ155" s="126"/>
      <c r="CR155" s="126"/>
      <c r="CS155" s="126"/>
      <c r="CT155" s="126"/>
      <c r="CU155" s="126"/>
      <c r="CV155" s="126"/>
      <c r="CW155" s="126"/>
      <c r="CX155" s="126"/>
      <c r="CY155" s="126"/>
      <c r="CZ155" s="126"/>
      <c r="DA155" s="126"/>
      <c r="DB155" s="126"/>
      <c r="DC155" s="126"/>
      <c r="DD155" s="126"/>
      <c r="DE155" s="126"/>
      <c r="DF155" s="126"/>
      <c r="DG155" s="126"/>
    </row>
    <row r="156" spans="38:111">
      <c r="AL156" s="126"/>
      <c r="AM156" s="126"/>
      <c r="AN156" s="126"/>
      <c r="AO156" s="126"/>
      <c r="AP156" s="126"/>
      <c r="AQ156" s="126"/>
      <c r="AR156" s="126"/>
      <c r="AS156" s="126"/>
      <c r="AT156" s="126"/>
      <c r="AU156" s="126"/>
      <c r="AV156" s="126"/>
      <c r="AW156" s="126"/>
      <c r="AX156" s="126"/>
      <c r="AY156" s="126"/>
      <c r="AZ156" s="126"/>
      <c r="BA156" s="126"/>
      <c r="BB156" s="126"/>
      <c r="BC156" s="126"/>
      <c r="BD156" s="126"/>
      <c r="BE156" s="126"/>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6"/>
      <c r="CL156" s="126"/>
      <c r="CM156" s="126"/>
      <c r="CN156" s="126"/>
      <c r="CO156" s="126"/>
      <c r="CP156" s="126"/>
      <c r="CQ156" s="126"/>
      <c r="CR156" s="126"/>
      <c r="CS156" s="126"/>
      <c r="CT156" s="126"/>
      <c r="CU156" s="126"/>
      <c r="CV156" s="126"/>
      <c r="CW156" s="126"/>
      <c r="CX156" s="126"/>
      <c r="CY156" s="126"/>
      <c r="CZ156" s="126"/>
      <c r="DA156" s="126"/>
      <c r="DB156" s="126"/>
      <c r="DC156" s="126"/>
      <c r="DD156" s="126"/>
      <c r="DE156" s="126"/>
      <c r="DF156" s="126"/>
      <c r="DG156" s="126"/>
    </row>
    <row r="157" spans="38:111">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row>
    <row r="158" spans="38:111">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row>
    <row r="159" spans="38:111">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row>
    <row r="160" spans="38:111">
      <c r="AL160" s="126"/>
      <c r="AM160" s="126"/>
      <c r="AN160" s="126"/>
      <c r="AO160" s="126"/>
      <c r="AP160" s="126"/>
      <c r="AQ160" s="126"/>
      <c r="AR160" s="126"/>
      <c r="AS160" s="126"/>
      <c r="AT160" s="126"/>
      <c r="AU160" s="126"/>
      <c r="AV160" s="126"/>
      <c r="AW160" s="126"/>
      <c r="AX160" s="126"/>
      <c r="AY160" s="126"/>
      <c r="AZ160" s="126"/>
      <c r="BA160" s="126"/>
      <c r="BB160" s="126"/>
      <c r="BC160" s="126"/>
      <c r="BD160" s="126"/>
      <c r="BE160" s="126"/>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6"/>
      <c r="CL160" s="126"/>
      <c r="CM160" s="126"/>
      <c r="CN160" s="126"/>
      <c r="CO160" s="126"/>
      <c r="CP160" s="126"/>
      <c r="CQ160" s="126"/>
      <c r="CR160" s="126"/>
      <c r="CS160" s="126"/>
      <c r="CT160" s="126"/>
      <c r="CU160" s="126"/>
      <c r="CV160" s="126"/>
      <c r="CW160" s="126"/>
      <c r="CX160" s="126"/>
      <c r="CY160" s="126"/>
      <c r="CZ160" s="126"/>
      <c r="DA160" s="126"/>
      <c r="DB160" s="126"/>
      <c r="DC160" s="126"/>
      <c r="DD160" s="126"/>
      <c r="DE160" s="126"/>
      <c r="DF160" s="126"/>
      <c r="DG160" s="126"/>
    </row>
    <row r="161" spans="38:111">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row>
    <row r="162" spans="38:111">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row>
    <row r="163" spans="38:111">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row>
    <row r="164" spans="38:111">
      <c r="AL164" s="126"/>
      <c r="AM164" s="126"/>
      <c r="AN164" s="126"/>
      <c r="AO164" s="126"/>
      <c r="AP164" s="126"/>
      <c r="AQ164" s="126"/>
      <c r="AR164" s="126"/>
      <c r="AS164" s="126"/>
      <c r="AT164" s="126"/>
      <c r="AU164" s="126"/>
      <c r="AV164" s="126"/>
      <c r="AW164" s="126"/>
      <c r="AX164" s="126"/>
      <c r="AY164" s="126"/>
      <c r="AZ164" s="126"/>
      <c r="BA164" s="126"/>
      <c r="BB164" s="126"/>
      <c r="BC164" s="126"/>
      <c r="BD164" s="126"/>
      <c r="BE164" s="126"/>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6"/>
      <c r="CL164" s="126"/>
      <c r="CM164" s="126"/>
      <c r="CN164" s="126"/>
      <c r="CO164" s="126"/>
      <c r="CP164" s="126"/>
      <c r="CQ164" s="126"/>
      <c r="CR164" s="126"/>
      <c r="CS164" s="126"/>
      <c r="CT164" s="126"/>
      <c r="CU164" s="126"/>
      <c r="CV164" s="126"/>
      <c r="CW164" s="126"/>
      <c r="CX164" s="126"/>
      <c r="CY164" s="126"/>
      <c r="CZ164" s="126"/>
      <c r="DA164" s="126"/>
      <c r="DB164" s="126"/>
      <c r="DC164" s="126"/>
      <c r="DD164" s="126"/>
      <c r="DE164" s="126"/>
      <c r="DF164" s="126"/>
      <c r="DG164" s="126"/>
    </row>
    <row r="165" spans="38:111">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6"/>
      <c r="CL165" s="126"/>
      <c r="CM165" s="126"/>
      <c r="CN165" s="126"/>
      <c r="CO165" s="126"/>
      <c r="CP165" s="126"/>
      <c r="CQ165" s="126"/>
      <c r="CR165" s="126"/>
      <c r="CS165" s="126"/>
      <c r="CT165" s="126"/>
      <c r="CU165" s="126"/>
      <c r="CV165" s="126"/>
      <c r="CW165" s="126"/>
      <c r="CX165" s="126"/>
      <c r="CY165" s="126"/>
      <c r="CZ165" s="126"/>
      <c r="DA165" s="126"/>
      <c r="DB165" s="126"/>
      <c r="DC165" s="126"/>
      <c r="DD165" s="126"/>
      <c r="DE165" s="126"/>
      <c r="DF165" s="126"/>
      <c r="DG165" s="126"/>
    </row>
    <row r="166" spans="38:111">
      <c r="AL166" s="126"/>
      <c r="AM166" s="126"/>
      <c r="AN166" s="126"/>
      <c r="AO166" s="126"/>
      <c r="AP166" s="126"/>
      <c r="AQ166" s="126"/>
      <c r="AR166" s="126"/>
      <c r="AS166" s="126"/>
      <c r="AT166" s="126"/>
      <c r="AU166" s="126"/>
      <c r="AV166" s="126"/>
      <c r="AW166" s="126"/>
      <c r="AX166" s="126"/>
      <c r="AY166" s="126"/>
      <c r="AZ166" s="126"/>
      <c r="BA166" s="126"/>
      <c r="BB166" s="126"/>
      <c r="BC166" s="126"/>
      <c r="BD166" s="126"/>
      <c r="BE166" s="126"/>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6"/>
      <c r="CL166" s="126"/>
      <c r="CM166" s="126"/>
      <c r="CN166" s="126"/>
      <c r="CO166" s="126"/>
      <c r="CP166" s="126"/>
      <c r="CQ166" s="126"/>
      <c r="CR166" s="126"/>
      <c r="CS166" s="126"/>
      <c r="CT166" s="126"/>
      <c r="CU166" s="126"/>
      <c r="CV166" s="126"/>
      <c r="CW166" s="126"/>
      <c r="CX166" s="126"/>
      <c r="CY166" s="126"/>
      <c r="CZ166" s="126"/>
      <c r="DA166" s="126"/>
      <c r="DB166" s="126"/>
      <c r="DC166" s="126"/>
      <c r="DD166" s="126"/>
      <c r="DE166" s="126"/>
      <c r="DF166" s="126"/>
      <c r="DG166" s="126"/>
    </row>
    <row r="167" spans="38:111">
      <c r="AL167" s="126"/>
      <c r="AM167" s="126"/>
      <c r="AN167" s="126"/>
      <c r="AO167" s="126"/>
      <c r="AP167" s="126"/>
      <c r="AQ167" s="126"/>
      <c r="AR167" s="126"/>
      <c r="AS167" s="126"/>
      <c r="AT167" s="126"/>
      <c r="AU167" s="126"/>
      <c r="AV167" s="126"/>
      <c r="AW167" s="126"/>
      <c r="AX167" s="126"/>
      <c r="AY167" s="126"/>
      <c r="AZ167" s="126"/>
      <c r="BA167" s="126"/>
      <c r="BB167" s="126"/>
      <c r="BC167" s="126"/>
      <c r="BD167" s="126"/>
      <c r="BE167" s="126"/>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6"/>
      <c r="CL167" s="126"/>
      <c r="CM167" s="126"/>
      <c r="CN167" s="126"/>
      <c r="CO167" s="126"/>
      <c r="CP167" s="126"/>
      <c r="CQ167" s="126"/>
      <c r="CR167" s="126"/>
      <c r="CS167" s="126"/>
      <c r="CT167" s="126"/>
      <c r="CU167" s="126"/>
      <c r="CV167" s="126"/>
      <c r="CW167" s="126"/>
      <c r="CX167" s="126"/>
      <c r="CY167" s="126"/>
      <c r="CZ167" s="126"/>
      <c r="DA167" s="126"/>
      <c r="DB167" s="126"/>
      <c r="DC167" s="126"/>
      <c r="DD167" s="126"/>
      <c r="DE167" s="126"/>
      <c r="DF167" s="126"/>
      <c r="DG167" s="126"/>
    </row>
    <row r="168" spans="38:111">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row>
    <row r="169" spans="38:111">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c r="CX169" s="126"/>
      <c r="CY169" s="126"/>
      <c r="CZ169" s="126"/>
      <c r="DA169" s="126"/>
      <c r="DB169" s="126"/>
      <c r="DC169" s="126"/>
      <c r="DD169" s="126"/>
      <c r="DE169" s="126"/>
      <c r="DF169" s="126"/>
      <c r="DG169" s="126"/>
    </row>
    <row r="170" spans="38:111">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c r="CX170" s="126"/>
      <c r="CY170" s="126"/>
      <c r="CZ170" s="126"/>
      <c r="DA170" s="126"/>
      <c r="DB170" s="126"/>
      <c r="DC170" s="126"/>
      <c r="DD170" s="126"/>
      <c r="DE170" s="126"/>
      <c r="DF170" s="126"/>
      <c r="DG170" s="126"/>
    </row>
    <row r="171" spans="38:111">
      <c r="AL171" s="126"/>
      <c r="AM171" s="126"/>
      <c r="AN171" s="126"/>
      <c r="AO171" s="126"/>
      <c r="AP171" s="126"/>
      <c r="AQ171" s="126"/>
      <c r="AR171" s="126"/>
      <c r="AS171" s="126"/>
      <c r="AT171" s="126"/>
      <c r="AU171" s="126"/>
      <c r="AV171" s="126"/>
      <c r="AW171" s="126"/>
      <c r="AX171" s="126"/>
      <c r="AY171" s="126"/>
      <c r="AZ171" s="126"/>
      <c r="BA171" s="126"/>
      <c r="BB171" s="126"/>
      <c r="BC171" s="126"/>
      <c r="BD171" s="126"/>
      <c r="BE171" s="126"/>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6"/>
      <c r="CO171" s="126"/>
      <c r="CP171" s="126"/>
      <c r="CQ171" s="126"/>
      <c r="CR171" s="126"/>
      <c r="CS171" s="126"/>
      <c r="CT171" s="126"/>
      <c r="CU171" s="126"/>
      <c r="CV171" s="126"/>
      <c r="CW171" s="126"/>
      <c r="CX171" s="126"/>
      <c r="CY171" s="126"/>
      <c r="CZ171" s="126"/>
      <c r="DA171" s="126"/>
      <c r="DB171" s="126"/>
      <c r="DC171" s="126"/>
      <c r="DD171" s="126"/>
      <c r="DE171" s="126"/>
      <c r="DF171" s="126"/>
      <c r="DG171" s="126"/>
    </row>
    <row r="172" spans="38:111">
      <c r="AL172" s="126"/>
      <c r="AM172" s="126"/>
      <c r="AN172" s="126"/>
      <c r="AO172" s="126"/>
      <c r="AP172" s="126"/>
      <c r="AQ172" s="126"/>
      <c r="AR172" s="126"/>
      <c r="AS172" s="126"/>
      <c r="AT172" s="126"/>
      <c r="AU172" s="126"/>
      <c r="AV172" s="126"/>
      <c r="AW172" s="126"/>
      <c r="AX172" s="126"/>
      <c r="AY172" s="126"/>
      <c r="AZ172" s="126"/>
      <c r="BA172" s="126"/>
      <c r="BB172" s="126"/>
      <c r="BC172" s="126"/>
      <c r="BD172" s="126"/>
      <c r="BE172" s="126"/>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6"/>
      <c r="CL172" s="126"/>
      <c r="CM172" s="126"/>
      <c r="CN172" s="126"/>
      <c r="CO172" s="126"/>
      <c r="CP172" s="126"/>
      <c r="CQ172" s="126"/>
      <c r="CR172" s="126"/>
      <c r="CS172" s="126"/>
      <c r="CT172" s="126"/>
      <c r="CU172" s="126"/>
      <c r="CV172" s="126"/>
      <c r="CW172" s="126"/>
      <c r="CX172" s="126"/>
      <c r="CY172" s="126"/>
      <c r="CZ172" s="126"/>
      <c r="DA172" s="126"/>
      <c r="DB172" s="126"/>
      <c r="DC172" s="126"/>
      <c r="DD172" s="126"/>
      <c r="DE172" s="126"/>
      <c r="DF172" s="126"/>
      <c r="DG172" s="126"/>
    </row>
    <row r="173" spans="38:111">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c r="CX173" s="126"/>
      <c r="CY173" s="126"/>
      <c r="CZ173" s="126"/>
      <c r="DA173" s="126"/>
      <c r="DB173" s="126"/>
      <c r="DC173" s="126"/>
      <c r="DD173" s="126"/>
      <c r="DE173" s="126"/>
      <c r="DF173" s="126"/>
      <c r="DG173" s="126"/>
    </row>
    <row r="174" spans="38:111">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c r="CX174" s="126"/>
      <c r="CY174" s="126"/>
      <c r="CZ174" s="126"/>
      <c r="DA174" s="126"/>
      <c r="DB174" s="126"/>
      <c r="DC174" s="126"/>
      <c r="DD174" s="126"/>
      <c r="DE174" s="126"/>
      <c r="DF174" s="126"/>
      <c r="DG174" s="126"/>
    </row>
    <row r="175" spans="38:111">
      <c r="AL175" s="126"/>
      <c r="AM175" s="126"/>
      <c r="AN175" s="126"/>
      <c r="AO175" s="126"/>
      <c r="AP175" s="126"/>
      <c r="AQ175" s="126"/>
      <c r="AR175" s="126"/>
      <c r="AS175" s="126"/>
      <c r="AT175" s="126"/>
      <c r="AU175" s="126"/>
      <c r="AV175" s="126"/>
      <c r="AW175" s="126"/>
      <c r="AX175" s="126"/>
      <c r="AY175" s="126"/>
      <c r="AZ175" s="126"/>
      <c r="BA175" s="126"/>
      <c r="BB175" s="126"/>
      <c r="BC175" s="126"/>
      <c r="BD175" s="126"/>
      <c r="BE175" s="126"/>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6"/>
      <c r="CL175" s="126"/>
      <c r="CM175" s="126"/>
      <c r="CN175" s="126"/>
      <c r="CO175" s="126"/>
      <c r="CP175" s="126"/>
      <c r="CQ175" s="126"/>
      <c r="CR175" s="126"/>
      <c r="CS175" s="126"/>
      <c r="CT175" s="126"/>
      <c r="CU175" s="126"/>
      <c r="CV175" s="126"/>
      <c r="CW175" s="126"/>
      <c r="CX175" s="126"/>
      <c r="CY175" s="126"/>
      <c r="CZ175" s="126"/>
      <c r="DA175" s="126"/>
      <c r="DB175" s="126"/>
      <c r="DC175" s="126"/>
      <c r="DD175" s="126"/>
      <c r="DE175" s="126"/>
      <c r="DF175" s="126"/>
      <c r="DG175" s="126"/>
    </row>
    <row r="176" spans="38:111">
      <c r="AL176" s="126"/>
      <c r="AM176" s="126"/>
      <c r="AN176" s="126"/>
      <c r="AO176" s="126"/>
      <c r="AP176" s="126"/>
      <c r="AQ176" s="126"/>
      <c r="AR176" s="126"/>
      <c r="AS176" s="126"/>
      <c r="AT176" s="126"/>
      <c r="AU176" s="126"/>
      <c r="AV176" s="126"/>
      <c r="AW176" s="126"/>
      <c r="AX176" s="126"/>
      <c r="AY176" s="126"/>
      <c r="AZ176" s="126"/>
      <c r="BA176" s="126"/>
      <c r="BB176" s="126"/>
      <c r="BC176" s="126"/>
      <c r="BD176" s="126"/>
      <c r="BE176" s="126"/>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6"/>
      <c r="CL176" s="126"/>
      <c r="CM176" s="126"/>
      <c r="CN176" s="126"/>
      <c r="CO176" s="126"/>
      <c r="CP176" s="126"/>
      <c r="CQ176" s="126"/>
      <c r="CR176" s="126"/>
      <c r="CS176" s="126"/>
      <c r="CT176" s="126"/>
      <c r="CU176" s="126"/>
      <c r="CV176" s="126"/>
      <c r="CW176" s="126"/>
      <c r="CX176" s="126"/>
      <c r="CY176" s="126"/>
      <c r="CZ176" s="126"/>
      <c r="DA176" s="126"/>
      <c r="DB176" s="126"/>
      <c r="DC176" s="126"/>
      <c r="DD176" s="126"/>
      <c r="DE176" s="126"/>
      <c r="DF176" s="126"/>
      <c r="DG176" s="126"/>
    </row>
    <row r="177" spans="38:111">
      <c r="AL177" s="126"/>
      <c r="AM177" s="126"/>
      <c r="AN177" s="126"/>
      <c r="AO177" s="126"/>
      <c r="AP177" s="126"/>
      <c r="AQ177" s="126"/>
      <c r="AR177" s="126"/>
      <c r="AS177" s="126"/>
      <c r="AT177" s="126"/>
      <c r="AU177" s="126"/>
      <c r="AV177" s="126"/>
      <c r="AW177" s="126"/>
      <c r="AX177" s="126"/>
      <c r="AY177" s="126"/>
      <c r="AZ177" s="126"/>
      <c r="BA177" s="126"/>
      <c r="BB177" s="126"/>
      <c r="BC177" s="126"/>
      <c r="BD177" s="126"/>
      <c r="BE177" s="126"/>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c r="CX177" s="126"/>
      <c r="CY177" s="126"/>
      <c r="CZ177" s="126"/>
      <c r="DA177" s="126"/>
      <c r="DB177" s="126"/>
      <c r="DC177" s="126"/>
      <c r="DD177" s="126"/>
      <c r="DE177" s="126"/>
      <c r="DF177" s="126"/>
      <c r="DG177" s="126"/>
    </row>
    <row r="178" spans="38:111">
      <c r="AL178" s="126"/>
      <c r="AM178" s="126"/>
      <c r="AN178" s="126"/>
      <c r="AO178" s="126"/>
      <c r="AP178" s="126"/>
      <c r="AQ178" s="126"/>
      <c r="AR178" s="126"/>
      <c r="AS178" s="126"/>
      <c r="AT178" s="126"/>
      <c r="AU178" s="126"/>
      <c r="AV178" s="126"/>
      <c r="AW178" s="126"/>
      <c r="AX178" s="126"/>
      <c r="AY178" s="126"/>
      <c r="AZ178" s="126"/>
      <c r="BA178" s="126"/>
      <c r="BB178" s="126"/>
      <c r="BC178" s="126"/>
      <c r="BD178" s="126"/>
      <c r="BE178" s="126"/>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c r="CX178" s="126"/>
      <c r="CY178" s="126"/>
      <c r="CZ178" s="126"/>
      <c r="DA178" s="126"/>
      <c r="DB178" s="126"/>
      <c r="DC178" s="126"/>
      <c r="DD178" s="126"/>
      <c r="DE178" s="126"/>
      <c r="DF178" s="126"/>
      <c r="DG178" s="126"/>
    </row>
    <row r="179" spans="38:111">
      <c r="AL179" s="126"/>
      <c r="AM179" s="126"/>
      <c r="AN179" s="126"/>
      <c r="AO179" s="126"/>
      <c r="AP179" s="126"/>
      <c r="AQ179" s="126"/>
      <c r="AR179" s="126"/>
      <c r="AS179" s="126"/>
      <c r="AT179" s="126"/>
      <c r="AU179" s="126"/>
      <c r="AV179" s="126"/>
      <c r="AW179" s="126"/>
      <c r="AX179" s="126"/>
      <c r="AY179" s="126"/>
      <c r="AZ179" s="126"/>
      <c r="BA179" s="126"/>
      <c r="BB179" s="126"/>
      <c r="BC179" s="126"/>
      <c r="BD179" s="126"/>
      <c r="BE179" s="126"/>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6"/>
      <c r="CL179" s="126"/>
      <c r="CM179" s="126"/>
      <c r="CN179" s="126"/>
      <c r="CO179" s="126"/>
      <c r="CP179" s="126"/>
      <c r="CQ179" s="126"/>
      <c r="CR179" s="126"/>
      <c r="CS179" s="126"/>
      <c r="CT179" s="126"/>
      <c r="CU179" s="126"/>
      <c r="CV179" s="126"/>
      <c r="CW179" s="126"/>
      <c r="CX179" s="126"/>
      <c r="CY179" s="126"/>
      <c r="CZ179" s="126"/>
      <c r="DA179" s="126"/>
      <c r="DB179" s="126"/>
      <c r="DC179" s="126"/>
      <c r="DD179" s="126"/>
      <c r="DE179" s="126"/>
      <c r="DF179" s="126"/>
      <c r="DG179" s="126"/>
    </row>
    <row r="180" spans="38:111">
      <c r="AL180" s="126"/>
      <c r="AM180" s="126"/>
      <c r="AN180" s="126"/>
      <c r="AO180" s="126"/>
      <c r="AP180" s="126"/>
      <c r="AQ180" s="126"/>
      <c r="AR180" s="126"/>
      <c r="AS180" s="126"/>
      <c r="AT180" s="126"/>
      <c r="AU180" s="126"/>
      <c r="AV180" s="126"/>
      <c r="AW180" s="126"/>
      <c r="AX180" s="126"/>
      <c r="AY180" s="126"/>
      <c r="AZ180" s="126"/>
      <c r="BA180" s="126"/>
      <c r="BB180" s="126"/>
      <c r="BC180" s="126"/>
      <c r="BD180" s="126"/>
      <c r="BE180" s="126"/>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6"/>
      <c r="CL180" s="126"/>
      <c r="CM180" s="126"/>
      <c r="CN180" s="126"/>
      <c r="CO180" s="126"/>
      <c r="CP180" s="126"/>
      <c r="CQ180" s="126"/>
      <c r="CR180" s="126"/>
      <c r="CS180" s="126"/>
      <c r="CT180" s="126"/>
      <c r="CU180" s="126"/>
      <c r="CV180" s="126"/>
      <c r="CW180" s="126"/>
      <c r="CX180" s="126"/>
      <c r="CY180" s="126"/>
      <c r="CZ180" s="126"/>
      <c r="DA180" s="126"/>
      <c r="DB180" s="126"/>
      <c r="DC180" s="126"/>
      <c r="DD180" s="126"/>
      <c r="DE180" s="126"/>
      <c r="DF180" s="126"/>
      <c r="DG180" s="126"/>
    </row>
    <row r="181" spans="38:111">
      <c r="AL181" s="126"/>
      <c r="AM181" s="126"/>
      <c r="AN181" s="126"/>
      <c r="AO181" s="126"/>
      <c r="AP181" s="126"/>
      <c r="AQ181" s="126"/>
      <c r="AR181" s="126"/>
      <c r="AS181" s="126"/>
      <c r="AT181" s="126"/>
      <c r="AU181" s="126"/>
      <c r="AV181" s="126"/>
      <c r="AW181" s="126"/>
      <c r="AX181" s="126"/>
      <c r="AY181" s="126"/>
      <c r="AZ181" s="126"/>
      <c r="BA181" s="126"/>
      <c r="BB181" s="126"/>
      <c r="BC181" s="126"/>
      <c r="BD181" s="126"/>
      <c r="BE181" s="126"/>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6"/>
      <c r="CL181" s="126"/>
      <c r="CM181" s="126"/>
      <c r="CN181" s="126"/>
      <c r="CO181" s="126"/>
      <c r="CP181" s="126"/>
      <c r="CQ181" s="126"/>
      <c r="CR181" s="126"/>
      <c r="CS181" s="126"/>
      <c r="CT181" s="126"/>
      <c r="CU181" s="126"/>
      <c r="CV181" s="126"/>
      <c r="CW181" s="126"/>
      <c r="CX181" s="126"/>
      <c r="CY181" s="126"/>
      <c r="CZ181" s="126"/>
      <c r="DA181" s="126"/>
      <c r="DB181" s="126"/>
      <c r="DC181" s="126"/>
      <c r="DD181" s="126"/>
      <c r="DE181" s="126"/>
      <c r="DF181" s="126"/>
      <c r="DG181" s="126"/>
    </row>
    <row r="182" spans="38:111">
      <c r="AL182" s="126"/>
      <c r="AM182" s="126"/>
      <c r="AN182" s="126"/>
      <c r="AO182" s="126"/>
      <c r="AP182" s="126"/>
      <c r="AQ182" s="126"/>
      <c r="AR182" s="126"/>
      <c r="AS182" s="126"/>
      <c r="AT182" s="126"/>
      <c r="AU182" s="126"/>
      <c r="AV182" s="126"/>
      <c r="AW182" s="126"/>
      <c r="AX182" s="126"/>
      <c r="AY182" s="126"/>
      <c r="AZ182" s="126"/>
      <c r="BA182" s="126"/>
      <c r="BB182" s="126"/>
      <c r="BC182" s="126"/>
      <c r="BD182" s="126"/>
      <c r="BE182" s="126"/>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6"/>
      <c r="CL182" s="126"/>
      <c r="CM182" s="126"/>
      <c r="CN182" s="126"/>
      <c r="CO182" s="126"/>
      <c r="CP182" s="126"/>
      <c r="CQ182" s="126"/>
      <c r="CR182" s="126"/>
      <c r="CS182" s="126"/>
      <c r="CT182" s="126"/>
      <c r="CU182" s="126"/>
      <c r="CV182" s="126"/>
      <c r="CW182" s="126"/>
      <c r="CX182" s="126"/>
      <c r="CY182" s="126"/>
      <c r="CZ182" s="126"/>
      <c r="DA182" s="126"/>
      <c r="DB182" s="126"/>
      <c r="DC182" s="126"/>
      <c r="DD182" s="126"/>
      <c r="DE182" s="126"/>
      <c r="DF182" s="126"/>
      <c r="DG182" s="126"/>
    </row>
    <row r="183" spans="38:111">
      <c r="AL183" s="126"/>
      <c r="AM183" s="126"/>
      <c r="AN183" s="126"/>
      <c r="AO183" s="126"/>
      <c r="AP183" s="126"/>
      <c r="AQ183" s="126"/>
      <c r="AR183" s="126"/>
      <c r="AS183" s="126"/>
      <c r="AT183" s="126"/>
      <c r="AU183" s="126"/>
      <c r="AV183" s="126"/>
      <c r="AW183" s="126"/>
      <c r="AX183" s="126"/>
      <c r="AY183" s="126"/>
      <c r="AZ183" s="126"/>
      <c r="BA183" s="126"/>
      <c r="BB183" s="126"/>
      <c r="BC183" s="126"/>
      <c r="BD183" s="126"/>
      <c r="BE183" s="126"/>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6"/>
      <c r="CL183" s="126"/>
      <c r="CM183" s="126"/>
      <c r="CN183" s="126"/>
      <c r="CO183" s="126"/>
      <c r="CP183" s="126"/>
      <c r="CQ183" s="126"/>
      <c r="CR183" s="126"/>
      <c r="CS183" s="126"/>
      <c r="CT183" s="126"/>
      <c r="CU183" s="126"/>
      <c r="CV183" s="126"/>
      <c r="CW183" s="126"/>
      <c r="CX183" s="126"/>
      <c r="CY183" s="126"/>
      <c r="CZ183" s="126"/>
      <c r="DA183" s="126"/>
      <c r="DB183" s="126"/>
      <c r="DC183" s="126"/>
      <c r="DD183" s="126"/>
      <c r="DE183" s="126"/>
      <c r="DF183" s="126"/>
      <c r="DG183" s="126"/>
    </row>
    <row r="184" spans="38:111">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6"/>
      <c r="CL184" s="126"/>
      <c r="CM184" s="126"/>
      <c r="CN184" s="126"/>
      <c r="CO184" s="126"/>
      <c r="CP184" s="126"/>
      <c r="CQ184" s="126"/>
      <c r="CR184" s="126"/>
      <c r="CS184" s="126"/>
      <c r="CT184" s="126"/>
      <c r="CU184" s="126"/>
      <c r="CV184" s="126"/>
      <c r="CW184" s="126"/>
      <c r="CX184" s="126"/>
      <c r="CY184" s="126"/>
      <c r="CZ184" s="126"/>
      <c r="DA184" s="126"/>
      <c r="DB184" s="126"/>
      <c r="DC184" s="126"/>
      <c r="DD184" s="126"/>
      <c r="DE184" s="126"/>
      <c r="DF184" s="126"/>
      <c r="DG184" s="126"/>
    </row>
    <row r="185" spans="38:111">
      <c r="AL185" s="126"/>
      <c r="AM185" s="126"/>
      <c r="AN185" s="126"/>
      <c r="AO185" s="126"/>
      <c r="AP185" s="126"/>
      <c r="AQ185" s="126"/>
      <c r="AR185" s="126"/>
      <c r="AS185" s="126"/>
      <c r="AT185" s="126"/>
      <c r="AU185" s="126"/>
      <c r="AV185" s="126"/>
      <c r="AW185" s="126"/>
      <c r="AX185" s="126"/>
      <c r="AY185" s="126"/>
      <c r="AZ185" s="126"/>
      <c r="BA185" s="126"/>
      <c r="BB185" s="126"/>
      <c r="BC185" s="126"/>
      <c r="BD185" s="126"/>
      <c r="BE185" s="126"/>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6"/>
      <c r="CL185" s="126"/>
      <c r="CM185" s="126"/>
      <c r="CN185" s="126"/>
      <c r="CO185" s="126"/>
      <c r="CP185" s="126"/>
      <c r="CQ185" s="126"/>
      <c r="CR185" s="126"/>
      <c r="CS185" s="126"/>
      <c r="CT185" s="126"/>
      <c r="CU185" s="126"/>
      <c r="CV185" s="126"/>
      <c r="CW185" s="126"/>
      <c r="CX185" s="126"/>
      <c r="CY185" s="126"/>
      <c r="CZ185" s="126"/>
      <c r="DA185" s="126"/>
      <c r="DB185" s="126"/>
      <c r="DC185" s="126"/>
      <c r="DD185" s="126"/>
      <c r="DE185" s="126"/>
      <c r="DF185" s="126"/>
      <c r="DG185" s="126"/>
    </row>
    <row r="186" spans="38:111">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6"/>
      <c r="CL186" s="126"/>
      <c r="CM186" s="126"/>
      <c r="CN186" s="126"/>
      <c r="CO186" s="126"/>
      <c r="CP186" s="126"/>
      <c r="CQ186" s="126"/>
      <c r="CR186" s="126"/>
      <c r="CS186" s="126"/>
      <c r="CT186" s="126"/>
      <c r="CU186" s="126"/>
      <c r="CV186" s="126"/>
      <c r="CW186" s="126"/>
      <c r="CX186" s="126"/>
      <c r="CY186" s="126"/>
      <c r="CZ186" s="126"/>
      <c r="DA186" s="126"/>
      <c r="DB186" s="126"/>
      <c r="DC186" s="126"/>
      <c r="DD186" s="126"/>
      <c r="DE186" s="126"/>
      <c r="DF186" s="126"/>
      <c r="DG186" s="126"/>
    </row>
    <row r="187" spans="38:111">
      <c r="AL187" s="126"/>
      <c r="AM187" s="126"/>
      <c r="AN187" s="126"/>
      <c r="AO187" s="126"/>
      <c r="AP187" s="126"/>
      <c r="AQ187" s="126"/>
      <c r="AR187" s="126"/>
      <c r="AS187" s="126"/>
      <c r="AT187" s="126"/>
      <c r="AU187" s="126"/>
      <c r="AV187" s="126"/>
      <c r="AW187" s="126"/>
      <c r="AX187" s="126"/>
      <c r="AY187" s="126"/>
      <c r="AZ187" s="126"/>
      <c r="BA187" s="126"/>
      <c r="BB187" s="126"/>
      <c r="BC187" s="126"/>
      <c r="BD187" s="126"/>
      <c r="BE187" s="126"/>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6"/>
      <c r="CL187" s="126"/>
      <c r="CM187" s="126"/>
      <c r="CN187" s="126"/>
      <c r="CO187" s="126"/>
      <c r="CP187" s="126"/>
      <c r="CQ187" s="126"/>
      <c r="CR187" s="126"/>
      <c r="CS187" s="126"/>
      <c r="CT187" s="126"/>
      <c r="CU187" s="126"/>
      <c r="CV187" s="126"/>
      <c r="CW187" s="126"/>
      <c r="CX187" s="126"/>
      <c r="CY187" s="126"/>
      <c r="CZ187" s="126"/>
      <c r="DA187" s="126"/>
      <c r="DB187" s="126"/>
      <c r="DC187" s="126"/>
      <c r="DD187" s="126"/>
      <c r="DE187" s="126"/>
      <c r="DF187" s="126"/>
      <c r="DG187" s="126"/>
    </row>
    <row r="188" spans="38:111">
      <c r="AL188" s="126"/>
      <c r="AM188" s="126"/>
      <c r="AN188" s="126"/>
      <c r="AO188" s="126"/>
      <c r="AP188" s="126"/>
      <c r="AQ188" s="126"/>
      <c r="AR188" s="126"/>
      <c r="AS188" s="126"/>
      <c r="AT188" s="126"/>
      <c r="AU188" s="126"/>
      <c r="AV188" s="126"/>
      <c r="AW188" s="126"/>
      <c r="AX188" s="126"/>
      <c r="AY188" s="126"/>
      <c r="AZ188" s="126"/>
      <c r="BA188" s="126"/>
      <c r="BB188" s="126"/>
      <c r="BC188" s="126"/>
      <c r="BD188" s="126"/>
      <c r="BE188" s="126"/>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6"/>
      <c r="CL188" s="126"/>
      <c r="CM188" s="126"/>
      <c r="CN188" s="126"/>
      <c r="CO188" s="126"/>
      <c r="CP188" s="126"/>
      <c r="CQ188" s="126"/>
      <c r="CR188" s="126"/>
      <c r="CS188" s="126"/>
      <c r="CT188" s="126"/>
      <c r="CU188" s="126"/>
      <c r="CV188" s="126"/>
      <c r="CW188" s="126"/>
      <c r="CX188" s="126"/>
      <c r="CY188" s="126"/>
      <c r="CZ188" s="126"/>
      <c r="DA188" s="126"/>
      <c r="DB188" s="126"/>
      <c r="DC188" s="126"/>
      <c r="DD188" s="126"/>
      <c r="DE188" s="126"/>
      <c r="DF188" s="126"/>
      <c r="DG188" s="126"/>
    </row>
    <row r="189" spans="38:111">
      <c r="AL189" s="126"/>
      <c r="AM189" s="126"/>
      <c r="AN189" s="126"/>
      <c r="AO189" s="126"/>
      <c r="AP189" s="126"/>
      <c r="AQ189" s="126"/>
      <c r="AR189" s="126"/>
      <c r="AS189" s="126"/>
      <c r="AT189" s="126"/>
      <c r="AU189" s="126"/>
      <c r="AV189" s="126"/>
      <c r="AW189" s="126"/>
      <c r="AX189" s="126"/>
      <c r="AY189" s="126"/>
      <c r="AZ189" s="126"/>
      <c r="BA189" s="126"/>
      <c r="BB189" s="126"/>
      <c r="BC189" s="126"/>
      <c r="BD189" s="126"/>
      <c r="BE189" s="126"/>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6"/>
      <c r="CL189" s="126"/>
      <c r="CM189" s="126"/>
      <c r="CN189" s="126"/>
      <c r="CO189" s="126"/>
      <c r="CP189" s="126"/>
      <c r="CQ189" s="126"/>
      <c r="CR189" s="126"/>
      <c r="CS189" s="126"/>
      <c r="CT189" s="126"/>
      <c r="CU189" s="126"/>
      <c r="CV189" s="126"/>
      <c r="CW189" s="126"/>
      <c r="CX189" s="126"/>
      <c r="CY189" s="126"/>
      <c r="CZ189" s="126"/>
      <c r="DA189" s="126"/>
      <c r="DB189" s="126"/>
      <c r="DC189" s="126"/>
      <c r="DD189" s="126"/>
      <c r="DE189" s="126"/>
      <c r="DF189" s="126"/>
      <c r="DG189" s="126"/>
    </row>
    <row r="190" spans="38:111">
      <c r="AL190" s="126"/>
      <c r="AM190" s="126"/>
      <c r="AN190" s="126"/>
      <c r="AO190" s="126"/>
      <c r="AP190" s="126"/>
      <c r="AQ190" s="126"/>
      <c r="AR190" s="126"/>
      <c r="AS190" s="126"/>
      <c r="AT190" s="126"/>
      <c r="AU190" s="126"/>
      <c r="AV190" s="126"/>
      <c r="AW190" s="126"/>
      <c r="AX190" s="126"/>
      <c r="AY190" s="126"/>
      <c r="AZ190" s="126"/>
      <c r="BA190" s="126"/>
      <c r="BB190" s="126"/>
      <c r="BC190" s="126"/>
      <c r="BD190" s="126"/>
      <c r="BE190" s="126"/>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6"/>
      <c r="CL190" s="126"/>
      <c r="CM190" s="126"/>
      <c r="CN190" s="126"/>
      <c r="CO190" s="126"/>
      <c r="CP190" s="126"/>
      <c r="CQ190" s="126"/>
      <c r="CR190" s="126"/>
      <c r="CS190" s="126"/>
      <c r="CT190" s="126"/>
      <c r="CU190" s="126"/>
      <c r="CV190" s="126"/>
      <c r="CW190" s="126"/>
      <c r="CX190" s="126"/>
      <c r="CY190" s="126"/>
      <c r="CZ190" s="126"/>
      <c r="DA190" s="126"/>
      <c r="DB190" s="126"/>
      <c r="DC190" s="126"/>
      <c r="DD190" s="126"/>
      <c r="DE190" s="126"/>
      <c r="DF190" s="126"/>
      <c r="DG190" s="126"/>
    </row>
    <row r="191" spans="38:111">
      <c r="AL191" s="126"/>
      <c r="AM191" s="126"/>
      <c r="AN191" s="126"/>
      <c r="AO191" s="126"/>
      <c r="AP191" s="126"/>
      <c r="AQ191" s="126"/>
      <c r="AR191" s="126"/>
      <c r="AS191" s="126"/>
      <c r="AT191" s="126"/>
      <c r="AU191" s="126"/>
      <c r="AV191" s="126"/>
      <c r="AW191" s="126"/>
      <c r="AX191" s="126"/>
      <c r="AY191" s="126"/>
      <c r="AZ191" s="126"/>
      <c r="BA191" s="126"/>
      <c r="BB191" s="126"/>
      <c r="BC191" s="126"/>
      <c r="BD191" s="126"/>
      <c r="BE191" s="126"/>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6"/>
      <c r="CL191" s="126"/>
      <c r="CM191" s="126"/>
      <c r="CN191" s="126"/>
      <c r="CO191" s="126"/>
      <c r="CP191" s="126"/>
      <c r="CQ191" s="126"/>
      <c r="CR191" s="126"/>
      <c r="CS191" s="126"/>
      <c r="CT191" s="126"/>
      <c r="CU191" s="126"/>
      <c r="CV191" s="126"/>
      <c r="CW191" s="126"/>
      <c r="CX191" s="126"/>
      <c r="CY191" s="126"/>
      <c r="CZ191" s="126"/>
      <c r="DA191" s="126"/>
      <c r="DB191" s="126"/>
      <c r="DC191" s="126"/>
      <c r="DD191" s="126"/>
      <c r="DE191" s="126"/>
      <c r="DF191" s="126"/>
      <c r="DG191" s="126"/>
    </row>
    <row r="192" spans="38:111">
      <c r="AL192" s="126"/>
      <c r="AM192" s="126"/>
      <c r="AN192" s="126"/>
      <c r="AO192" s="126"/>
      <c r="AP192" s="126"/>
      <c r="AQ192" s="126"/>
      <c r="AR192" s="126"/>
      <c r="AS192" s="126"/>
      <c r="AT192" s="126"/>
      <c r="AU192" s="126"/>
      <c r="AV192" s="126"/>
      <c r="AW192" s="126"/>
      <c r="AX192" s="126"/>
      <c r="AY192" s="126"/>
      <c r="AZ192" s="126"/>
      <c r="BA192" s="126"/>
      <c r="BB192" s="126"/>
      <c r="BC192" s="126"/>
      <c r="BD192" s="126"/>
      <c r="BE192" s="126"/>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c r="CX192" s="126"/>
      <c r="CY192" s="126"/>
      <c r="CZ192" s="126"/>
      <c r="DA192" s="126"/>
      <c r="DB192" s="126"/>
      <c r="DC192" s="126"/>
      <c r="DD192" s="126"/>
      <c r="DE192" s="126"/>
      <c r="DF192" s="126"/>
      <c r="DG192" s="126"/>
    </row>
    <row r="193" spans="38:111">
      <c r="AL193" s="126"/>
      <c r="AM193" s="126"/>
      <c r="AN193" s="126"/>
      <c r="AO193" s="126"/>
      <c r="AP193" s="126"/>
      <c r="AQ193" s="126"/>
      <c r="AR193" s="126"/>
      <c r="AS193" s="126"/>
      <c r="AT193" s="126"/>
      <c r="AU193" s="126"/>
      <c r="AV193" s="126"/>
      <c r="AW193" s="126"/>
      <c r="AX193" s="126"/>
      <c r="AY193" s="126"/>
      <c r="AZ193" s="126"/>
      <c r="BA193" s="126"/>
      <c r="BB193" s="126"/>
      <c r="BC193" s="126"/>
      <c r="BD193" s="126"/>
      <c r="BE193" s="126"/>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6"/>
      <c r="CL193" s="126"/>
      <c r="CM193" s="126"/>
      <c r="CN193" s="126"/>
      <c r="CO193" s="126"/>
      <c r="CP193" s="126"/>
      <c r="CQ193" s="126"/>
      <c r="CR193" s="126"/>
      <c r="CS193" s="126"/>
      <c r="CT193" s="126"/>
      <c r="CU193" s="126"/>
      <c r="CV193" s="126"/>
      <c r="CW193" s="126"/>
      <c r="CX193" s="126"/>
      <c r="CY193" s="126"/>
      <c r="CZ193" s="126"/>
      <c r="DA193" s="126"/>
      <c r="DB193" s="126"/>
      <c r="DC193" s="126"/>
      <c r="DD193" s="126"/>
      <c r="DE193" s="126"/>
      <c r="DF193" s="126"/>
      <c r="DG193" s="126"/>
    </row>
    <row r="194" spans="38:111">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6"/>
      <c r="CL194" s="126"/>
      <c r="CM194" s="126"/>
      <c r="CN194" s="126"/>
      <c r="CO194" s="126"/>
      <c r="CP194" s="126"/>
      <c r="CQ194" s="126"/>
      <c r="CR194" s="126"/>
      <c r="CS194" s="126"/>
      <c r="CT194" s="126"/>
      <c r="CU194" s="126"/>
      <c r="CV194" s="126"/>
      <c r="CW194" s="126"/>
      <c r="CX194" s="126"/>
      <c r="CY194" s="126"/>
      <c r="CZ194" s="126"/>
      <c r="DA194" s="126"/>
      <c r="DB194" s="126"/>
      <c r="DC194" s="126"/>
      <c r="DD194" s="126"/>
      <c r="DE194" s="126"/>
      <c r="DF194" s="126"/>
      <c r="DG194" s="126"/>
    </row>
    <row r="195" spans="38:111">
      <c r="AL195" s="126"/>
      <c r="AM195" s="126"/>
      <c r="AN195" s="126"/>
      <c r="AO195" s="126"/>
      <c r="AP195" s="126"/>
      <c r="AQ195" s="126"/>
      <c r="AR195" s="126"/>
      <c r="AS195" s="126"/>
      <c r="AT195" s="126"/>
      <c r="AU195" s="126"/>
      <c r="AV195" s="126"/>
      <c r="AW195" s="126"/>
      <c r="AX195" s="126"/>
      <c r="AY195" s="126"/>
      <c r="AZ195" s="126"/>
      <c r="BA195" s="126"/>
      <c r="BB195" s="126"/>
      <c r="BC195" s="126"/>
      <c r="BD195" s="126"/>
      <c r="BE195" s="126"/>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6"/>
      <c r="CL195" s="126"/>
      <c r="CM195" s="126"/>
      <c r="CN195" s="126"/>
      <c r="CO195" s="126"/>
      <c r="CP195" s="126"/>
      <c r="CQ195" s="126"/>
      <c r="CR195" s="126"/>
      <c r="CS195" s="126"/>
      <c r="CT195" s="126"/>
      <c r="CU195" s="126"/>
      <c r="CV195" s="126"/>
      <c r="CW195" s="126"/>
      <c r="CX195" s="126"/>
      <c r="CY195" s="126"/>
      <c r="CZ195" s="126"/>
      <c r="DA195" s="126"/>
      <c r="DB195" s="126"/>
      <c r="DC195" s="126"/>
      <c r="DD195" s="126"/>
      <c r="DE195" s="126"/>
      <c r="DF195" s="126"/>
      <c r="DG195" s="126"/>
    </row>
    <row r="196" spans="38:111">
      <c r="AL196" s="126"/>
      <c r="AM196" s="126"/>
      <c r="AN196" s="126"/>
      <c r="AO196" s="126"/>
      <c r="AP196" s="126"/>
      <c r="AQ196" s="126"/>
      <c r="AR196" s="126"/>
      <c r="AS196" s="126"/>
      <c r="AT196" s="126"/>
      <c r="AU196" s="126"/>
      <c r="AV196" s="126"/>
      <c r="AW196" s="126"/>
      <c r="AX196" s="126"/>
      <c r="AY196" s="126"/>
      <c r="AZ196" s="126"/>
      <c r="BA196" s="126"/>
      <c r="BB196" s="126"/>
      <c r="BC196" s="126"/>
      <c r="BD196" s="126"/>
      <c r="BE196" s="126"/>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6"/>
      <c r="CL196" s="126"/>
      <c r="CM196" s="126"/>
      <c r="CN196" s="126"/>
      <c r="CO196" s="126"/>
      <c r="CP196" s="126"/>
      <c r="CQ196" s="126"/>
      <c r="CR196" s="126"/>
      <c r="CS196" s="126"/>
      <c r="CT196" s="126"/>
      <c r="CU196" s="126"/>
      <c r="CV196" s="126"/>
      <c r="CW196" s="126"/>
      <c r="CX196" s="126"/>
      <c r="CY196" s="126"/>
      <c r="CZ196" s="126"/>
      <c r="DA196" s="126"/>
      <c r="DB196" s="126"/>
      <c r="DC196" s="126"/>
      <c r="DD196" s="126"/>
      <c r="DE196" s="126"/>
      <c r="DF196" s="126"/>
      <c r="DG196" s="126"/>
    </row>
    <row r="197" spans="38:111">
      <c r="AL197" s="126"/>
      <c r="AM197" s="126"/>
      <c r="AN197" s="126"/>
      <c r="AO197" s="126"/>
      <c r="AP197" s="126"/>
      <c r="AQ197" s="126"/>
      <c r="AR197" s="126"/>
      <c r="AS197" s="126"/>
      <c r="AT197" s="126"/>
      <c r="AU197" s="126"/>
      <c r="AV197" s="126"/>
      <c r="AW197" s="126"/>
      <c r="AX197" s="126"/>
      <c r="AY197" s="126"/>
      <c r="AZ197" s="126"/>
      <c r="BA197" s="126"/>
      <c r="BB197" s="126"/>
      <c r="BC197" s="126"/>
      <c r="BD197" s="126"/>
      <c r="BE197" s="126"/>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6"/>
      <c r="CL197" s="126"/>
      <c r="CM197" s="126"/>
      <c r="CN197" s="126"/>
      <c r="CO197" s="126"/>
      <c r="CP197" s="126"/>
      <c r="CQ197" s="126"/>
      <c r="CR197" s="126"/>
      <c r="CS197" s="126"/>
      <c r="CT197" s="126"/>
      <c r="CU197" s="126"/>
      <c r="CV197" s="126"/>
      <c r="CW197" s="126"/>
      <c r="CX197" s="126"/>
      <c r="CY197" s="126"/>
      <c r="CZ197" s="126"/>
      <c r="DA197" s="126"/>
      <c r="DB197" s="126"/>
      <c r="DC197" s="126"/>
      <c r="DD197" s="126"/>
      <c r="DE197" s="126"/>
      <c r="DF197" s="126"/>
      <c r="DG197" s="126"/>
    </row>
    <row r="198" spans="38:111">
      <c r="AL198" s="126"/>
      <c r="AM198" s="126"/>
      <c r="AN198" s="126"/>
      <c r="AO198" s="126"/>
      <c r="AP198" s="126"/>
      <c r="AQ198" s="126"/>
      <c r="AR198" s="126"/>
      <c r="AS198" s="126"/>
      <c r="AT198" s="126"/>
      <c r="AU198" s="126"/>
      <c r="AV198" s="126"/>
      <c r="AW198" s="126"/>
      <c r="AX198" s="126"/>
      <c r="AY198" s="126"/>
      <c r="AZ198" s="126"/>
      <c r="BA198" s="126"/>
      <c r="BB198" s="126"/>
      <c r="BC198" s="126"/>
      <c r="BD198" s="126"/>
      <c r="BE198" s="126"/>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6"/>
      <c r="CL198" s="126"/>
      <c r="CM198" s="126"/>
      <c r="CN198" s="126"/>
      <c r="CO198" s="126"/>
      <c r="CP198" s="126"/>
      <c r="CQ198" s="126"/>
      <c r="CR198" s="126"/>
      <c r="CS198" s="126"/>
      <c r="CT198" s="126"/>
      <c r="CU198" s="126"/>
      <c r="CV198" s="126"/>
      <c r="CW198" s="126"/>
      <c r="CX198" s="126"/>
      <c r="CY198" s="126"/>
      <c r="CZ198" s="126"/>
      <c r="DA198" s="126"/>
      <c r="DB198" s="126"/>
      <c r="DC198" s="126"/>
      <c r="DD198" s="126"/>
      <c r="DE198" s="126"/>
      <c r="DF198" s="126"/>
      <c r="DG198" s="126"/>
    </row>
    <row r="199" spans="38:111">
      <c r="AL199" s="126"/>
      <c r="AM199" s="126"/>
      <c r="AN199" s="126"/>
      <c r="AO199" s="126"/>
      <c r="AP199" s="126"/>
      <c r="AQ199" s="126"/>
      <c r="AR199" s="126"/>
      <c r="AS199" s="126"/>
      <c r="AT199" s="126"/>
      <c r="AU199" s="126"/>
      <c r="AV199" s="126"/>
      <c r="AW199" s="126"/>
      <c r="AX199" s="126"/>
      <c r="AY199" s="126"/>
      <c r="AZ199" s="126"/>
      <c r="BA199" s="126"/>
      <c r="BB199" s="126"/>
      <c r="BC199" s="126"/>
      <c r="BD199" s="126"/>
      <c r="BE199" s="126"/>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6"/>
      <c r="CL199" s="126"/>
      <c r="CM199" s="126"/>
      <c r="CN199" s="126"/>
      <c r="CO199" s="126"/>
      <c r="CP199" s="126"/>
      <c r="CQ199" s="126"/>
      <c r="CR199" s="126"/>
      <c r="CS199" s="126"/>
      <c r="CT199" s="126"/>
      <c r="CU199" s="126"/>
      <c r="CV199" s="126"/>
      <c r="CW199" s="126"/>
      <c r="CX199" s="126"/>
      <c r="CY199" s="126"/>
      <c r="CZ199" s="126"/>
      <c r="DA199" s="126"/>
      <c r="DB199" s="126"/>
      <c r="DC199" s="126"/>
      <c r="DD199" s="126"/>
      <c r="DE199" s="126"/>
      <c r="DF199" s="126"/>
      <c r="DG199" s="126"/>
    </row>
    <row r="200" spans="38:111">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c r="CX200" s="126"/>
      <c r="CY200" s="126"/>
      <c r="CZ200" s="126"/>
      <c r="DA200" s="126"/>
      <c r="DB200" s="126"/>
      <c r="DC200" s="126"/>
      <c r="DD200" s="126"/>
      <c r="DE200" s="126"/>
      <c r="DF200" s="126"/>
      <c r="DG200" s="126"/>
    </row>
    <row r="201" spans="38:111">
      <c r="AL201" s="126"/>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6"/>
      <c r="CL201" s="126"/>
      <c r="CM201" s="126"/>
      <c r="CN201" s="126"/>
      <c r="CO201" s="126"/>
      <c r="CP201" s="126"/>
      <c r="CQ201" s="126"/>
      <c r="CR201" s="126"/>
      <c r="CS201" s="126"/>
      <c r="CT201" s="126"/>
      <c r="CU201" s="126"/>
      <c r="CV201" s="126"/>
      <c r="CW201" s="126"/>
      <c r="CX201" s="126"/>
      <c r="CY201" s="126"/>
      <c r="CZ201" s="126"/>
      <c r="DA201" s="126"/>
      <c r="DB201" s="126"/>
      <c r="DC201" s="126"/>
      <c r="DD201" s="126"/>
      <c r="DE201" s="126"/>
      <c r="DF201" s="126"/>
      <c r="DG201" s="126"/>
    </row>
    <row r="202" spans="38:111">
      <c r="AL202" s="126"/>
      <c r="AM202" s="126"/>
      <c r="AN202" s="126"/>
      <c r="AO202" s="126"/>
      <c r="AP202" s="126"/>
      <c r="AQ202" s="126"/>
      <c r="AR202" s="126"/>
      <c r="AS202" s="126"/>
      <c r="AT202" s="126"/>
      <c r="AU202" s="126"/>
      <c r="AV202" s="126"/>
      <c r="AW202" s="126"/>
      <c r="AX202" s="126"/>
      <c r="AY202" s="126"/>
      <c r="AZ202" s="126"/>
      <c r="BA202" s="126"/>
      <c r="BB202" s="126"/>
      <c r="BC202" s="126"/>
      <c r="BD202" s="126"/>
      <c r="BE202" s="126"/>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6"/>
      <c r="CL202" s="126"/>
      <c r="CM202" s="126"/>
      <c r="CN202" s="126"/>
      <c r="CO202" s="126"/>
      <c r="CP202" s="126"/>
      <c r="CQ202" s="126"/>
      <c r="CR202" s="126"/>
      <c r="CS202" s="126"/>
      <c r="CT202" s="126"/>
      <c r="CU202" s="126"/>
      <c r="CV202" s="126"/>
      <c r="CW202" s="126"/>
      <c r="CX202" s="126"/>
      <c r="CY202" s="126"/>
      <c r="CZ202" s="126"/>
      <c r="DA202" s="126"/>
      <c r="DB202" s="126"/>
      <c r="DC202" s="126"/>
      <c r="DD202" s="126"/>
      <c r="DE202" s="126"/>
      <c r="DF202" s="126"/>
      <c r="DG202" s="126"/>
    </row>
    <row r="203" spans="38:111">
      <c r="AL203" s="126"/>
      <c r="AM203" s="126"/>
      <c r="AN203" s="126"/>
      <c r="AO203" s="126"/>
      <c r="AP203" s="126"/>
      <c r="AQ203" s="126"/>
      <c r="AR203" s="126"/>
      <c r="AS203" s="126"/>
      <c r="AT203" s="126"/>
      <c r="AU203" s="126"/>
      <c r="AV203" s="126"/>
      <c r="AW203" s="126"/>
      <c r="AX203" s="126"/>
      <c r="AY203" s="126"/>
      <c r="AZ203" s="126"/>
      <c r="BA203" s="126"/>
      <c r="BB203" s="126"/>
      <c r="BC203" s="126"/>
      <c r="BD203" s="126"/>
      <c r="BE203" s="126"/>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6"/>
      <c r="CL203" s="126"/>
      <c r="CM203" s="126"/>
      <c r="CN203" s="126"/>
      <c r="CO203" s="126"/>
      <c r="CP203" s="126"/>
      <c r="CQ203" s="126"/>
      <c r="CR203" s="126"/>
      <c r="CS203" s="126"/>
      <c r="CT203" s="126"/>
      <c r="CU203" s="126"/>
      <c r="CV203" s="126"/>
      <c r="CW203" s="126"/>
      <c r="CX203" s="126"/>
      <c r="CY203" s="126"/>
      <c r="CZ203" s="126"/>
      <c r="DA203" s="126"/>
      <c r="DB203" s="126"/>
      <c r="DC203" s="126"/>
      <c r="DD203" s="126"/>
      <c r="DE203" s="126"/>
      <c r="DF203" s="126"/>
      <c r="DG203" s="126"/>
    </row>
    <row r="204" spans="38:111">
      <c r="AL204" s="126"/>
      <c r="AM204" s="126"/>
      <c r="AN204" s="126"/>
      <c r="AO204" s="126"/>
      <c r="AP204" s="126"/>
      <c r="AQ204" s="126"/>
      <c r="AR204" s="126"/>
      <c r="AS204" s="126"/>
      <c r="AT204" s="126"/>
      <c r="AU204" s="126"/>
      <c r="AV204" s="126"/>
      <c r="AW204" s="126"/>
      <c r="AX204" s="126"/>
      <c r="AY204" s="126"/>
      <c r="AZ204" s="126"/>
      <c r="BA204" s="126"/>
      <c r="BB204" s="126"/>
      <c r="BC204" s="126"/>
      <c r="BD204" s="126"/>
      <c r="BE204" s="126"/>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6"/>
      <c r="CL204" s="126"/>
      <c r="CM204" s="126"/>
      <c r="CN204" s="126"/>
      <c r="CO204" s="126"/>
      <c r="CP204" s="126"/>
      <c r="CQ204" s="126"/>
      <c r="CR204" s="126"/>
      <c r="CS204" s="126"/>
      <c r="CT204" s="126"/>
      <c r="CU204" s="126"/>
      <c r="CV204" s="126"/>
      <c r="CW204" s="126"/>
      <c r="CX204" s="126"/>
      <c r="CY204" s="126"/>
      <c r="CZ204" s="126"/>
      <c r="DA204" s="126"/>
      <c r="DB204" s="126"/>
      <c r="DC204" s="126"/>
      <c r="DD204" s="126"/>
      <c r="DE204" s="126"/>
      <c r="DF204" s="126"/>
      <c r="DG204" s="126"/>
    </row>
    <row r="205" spans="38:111">
      <c r="AL205" s="126"/>
      <c r="AM205" s="126"/>
      <c r="AN205" s="126"/>
      <c r="AO205" s="126"/>
      <c r="AP205" s="126"/>
      <c r="AQ205" s="126"/>
      <c r="AR205" s="126"/>
      <c r="AS205" s="126"/>
      <c r="AT205" s="126"/>
      <c r="AU205" s="126"/>
      <c r="AV205" s="126"/>
      <c r="AW205" s="126"/>
      <c r="AX205" s="126"/>
      <c r="AY205" s="126"/>
      <c r="AZ205" s="126"/>
      <c r="BA205" s="126"/>
      <c r="BB205" s="126"/>
      <c r="BC205" s="126"/>
      <c r="BD205" s="126"/>
      <c r="BE205" s="126"/>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6"/>
      <c r="CL205" s="126"/>
      <c r="CM205" s="126"/>
      <c r="CN205" s="126"/>
      <c r="CO205" s="126"/>
      <c r="CP205" s="126"/>
      <c r="CQ205" s="126"/>
      <c r="CR205" s="126"/>
      <c r="CS205" s="126"/>
      <c r="CT205" s="126"/>
      <c r="CU205" s="126"/>
      <c r="CV205" s="126"/>
      <c r="CW205" s="126"/>
      <c r="CX205" s="126"/>
      <c r="CY205" s="126"/>
      <c r="CZ205" s="126"/>
      <c r="DA205" s="126"/>
      <c r="DB205" s="126"/>
      <c r="DC205" s="126"/>
      <c r="DD205" s="126"/>
      <c r="DE205" s="126"/>
      <c r="DF205" s="126"/>
      <c r="DG205" s="126"/>
    </row>
    <row r="206" spans="38:111">
      <c r="AL206" s="126"/>
      <c r="AM206" s="126"/>
      <c r="AN206" s="126"/>
      <c r="AO206" s="126"/>
      <c r="AP206" s="126"/>
      <c r="AQ206" s="126"/>
      <c r="AR206" s="126"/>
      <c r="AS206" s="126"/>
      <c r="AT206" s="126"/>
      <c r="AU206" s="126"/>
      <c r="AV206" s="126"/>
      <c r="AW206" s="126"/>
      <c r="AX206" s="126"/>
      <c r="AY206" s="126"/>
      <c r="AZ206" s="126"/>
      <c r="BA206" s="126"/>
      <c r="BB206" s="126"/>
      <c r="BC206" s="126"/>
      <c r="BD206" s="126"/>
      <c r="BE206" s="126"/>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c r="CX206" s="126"/>
      <c r="CY206" s="126"/>
      <c r="CZ206" s="126"/>
      <c r="DA206" s="126"/>
      <c r="DB206" s="126"/>
      <c r="DC206" s="126"/>
      <c r="DD206" s="126"/>
      <c r="DE206" s="126"/>
      <c r="DF206" s="126"/>
      <c r="DG206" s="126"/>
    </row>
    <row r="207" spans="38:111">
      <c r="AL207" s="126"/>
      <c r="AM207" s="126"/>
      <c r="AN207" s="126"/>
      <c r="AO207" s="126"/>
      <c r="AP207" s="126"/>
      <c r="AQ207" s="126"/>
      <c r="AR207" s="126"/>
      <c r="AS207" s="126"/>
      <c r="AT207" s="126"/>
      <c r="AU207" s="126"/>
      <c r="AV207" s="126"/>
      <c r="AW207" s="126"/>
      <c r="AX207" s="126"/>
      <c r="AY207" s="126"/>
      <c r="AZ207" s="126"/>
      <c r="BA207" s="126"/>
      <c r="BB207" s="126"/>
      <c r="BC207" s="126"/>
      <c r="BD207" s="126"/>
      <c r="BE207" s="126"/>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6"/>
      <c r="CL207" s="126"/>
      <c r="CM207" s="126"/>
      <c r="CN207" s="126"/>
      <c r="CO207" s="126"/>
      <c r="CP207" s="126"/>
      <c r="CQ207" s="126"/>
      <c r="CR207" s="126"/>
      <c r="CS207" s="126"/>
      <c r="CT207" s="126"/>
      <c r="CU207" s="126"/>
      <c r="CV207" s="126"/>
      <c r="CW207" s="126"/>
      <c r="CX207" s="126"/>
      <c r="CY207" s="126"/>
      <c r="CZ207" s="126"/>
      <c r="DA207" s="126"/>
      <c r="DB207" s="126"/>
      <c r="DC207" s="126"/>
      <c r="DD207" s="126"/>
      <c r="DE207" s="126"/>
      <c r="DF207" s="126"/>
      <c r="DG207" s="126"/>
    </row>
    <row r="208" spans="38:111">
      <c r="AL208" s="126"/>
      <c r="AM208" s="126"/>
      <c r="AN208" s="126"/>
      <c r="AO208" s="126"/>
      <c r="AP208" s="126"/>
      <c r="AQ208" s="126"/>
      <c r="AR208" s="126"/>
      <c r="AS208" s="126"/>
      <c r="AT208" s="126"/>
      <c r="AU208" s="126"/>
      <c r="AV208" s="126"/>
      <c r="AW208" s="126"/>
      <c r="AX208" s="126"/>
      <c r="AY208" s="126"/>
      <c r="AZ208" s="126"/>
      <c r="BA208" s="126"/>
      <c r="BB208" s="126"/>
      <c r="BC208" s="126"/>
      <c r="BD208" s="126"/>
      <c r="BE208" s="126"/>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6"/>
      <c r="CL208" s="126"/>
      <c r="CM208" s="126"/>
      <c r="CN208" s="126"/>
      <c r="CO208" s="126"/>
      <c r="CP208" s="126"/>
      <c r="CQ208" s="126"/>
      <c r="CR208" s="126"/>
      <c r="CS208" s="126"/>
      <c r="CT208" s="126"/>
      <c r="CU208" s="126"/>
      <c r="CV208" s="126"/>
      <c r="CW208" s="126"/>
      <c r="CX208" s="126"/>
      <c r="CY208" s="126"/>
      <c r="CZ208" s="126"/>
      <c r="DA208" s="126"/>
      <c r="DB208" s="126"/>
      <c r="DC208" s="126"/>
      <c r="DD208" s="126"/>
      <c r="DE208" s="126"/>
      <c r="DF208" s="126"/>
      <c r="DG208" s="126"/>
    </row>
    <row r="209" spans="38:111">
      <c r="AL209" s="126"/>
      <c r="AM209" s="126"/>
      <c r="AN209" s="126"/>
      <c r="AO209" s="126"/>
      <c r="AP209" s="126"/>
      <c r="AQ209" s="126"/>
      <c r="AR209" s="126"/>
      <c r="AS209" s="126"/>
      <c r="AT209" s="126"/>
      <c r="AU209" s="126"/>
      <c r="AV209" s="126"/>
      <c r="AW209" s="126"/>
      <c r="AX209" s="126"/>
      <c r="AY209" s="126"/>
      <c r="AZ209" s="126"/>
      <c r="BA209" s="126"/>
      <c r="BB209" s="126"/>
      <c r="BC209" s="126"/>
      <c r="BD209" s="126"/>
      <c r="BE209" s="126"/>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6"/>
      <c r="CL209" s="126"/>
      <c r="CM209" s="126"/>
      <c r="CN209" s="126"/>
      <c r="CO209" s="126"/>
      <c r="CP209" s="126"/>
      <c r="CQ209" s="126"/>
      <c r="CR209" s="126"/>
      <c r="CS209" s="126"/>
      <c r="CT209" s="126"/>
      <c r="CU209" s="126"/>
      <c r="CV209" s="126"/>
      <c r="CW209" s="126"/>
      <c r="CX209" s="126"/>
      <c r="CY209" s="126"/>
      <c r="CZ209" s="126"/>
      <c r="DA209" s="126"/>
      <c r="DB209" s="126"/>
      <c r="DC209" s="126"/>
      <c r="DD209" s="126"/>
      <c r="DE209" s="126"/>
      <c r="DF209" s="126"/>
      <c r="DG209" s="126"/>
    </row>
    <row r="210" spans="38:111">
      <c r="AL210" s="126"/>
      <c r="AM210" s="126"/>
      <c r="AN210" s="126"/>
      <c r="AO210" s="126"/>
      <c r="AP210" s="126"/>
      <c r="AQ210" s="126"/>
      <c r="AR210" s="126"/>
      <c r="AS210" s="126"/>
      <c r="AT210" s="126"/>
      <c r="AU210" s="126"/>
      <c r="AV210" s="126"/>
      <c r="AW210" s="126"/>
      <c r="AX210" s="126"/>
      <c r="AY210" s="126"/>
      <c r="AZ210" s="126"/>
      <c r="BA210" s="126"/>
      <c r="BB210" s="126"/>
      <c r="BC210" s="126"/>
      <c r="BD210" s="126"/>
      <c r="BE210" s="126"/>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6"/>
      <c r="CL210" s="126"/>
      <c r="CM210" s="126"/>
      <c r="CN210" s="126"/>
      <c r="CO210" s="126"/>
      <c r="CP210" s="126"/>
      <c r="CQ210" s="126"/>
      <c r="CR210" s="126"/>
      <c r="CS210" s="126"/>
      <c r="CT210" s="126"/>
      <c r="CU210" s="126"/>
      <c r="CV210" s="126"/>
      <c r="CW210" s="126"/>
      <c r="CX210" s="126"/>
      <c r="CY210" s="126"/>
      <c r="CZ210" s="126"/>
      <c r="DA210" s="126"/>
      <c r="DB210" s="126"/>
      <c r="DC210" s="126"/>
      <c r="DD210" s="126"/>
      <c r="DE210" s="126"/>
      <c r="DF210" s="126"/>
      <c r="DG210" s="126"/>
    </row>
    <row r="211" spans="38:111">
      <c r="AL211" s="126"/>
      <c r="AM211" s="126"/>
      <c r="AN211" s="126"/>
      <c r="AO211" s="126"/>
      <c r="AP211" s="126"/>
      <c r="AQ211" s="126"/>
      <c r="AR211" s="126"/>
      <c r="AS211" s="126"/>
      <c r="AT211" s="126"/>
      <c r="AU211" s="126"/>
      <c r="AV211" s="126"/>
      <c r="AW211" s="126"/>
      <c r="AX211" s="126"/>
      <c r="AY211" s="126"/>
      <c r="AZ211" s="126"/>
      <c r="BA211" s="126"/>
      <c r="BB211" s="126"/>
      <c r="BC211" s="126"/>
      <c r="BD211" s="126"/>
      <c r="BE211" s="126"/>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6"/>
      <c r="CL211" s="126"/>
      <c r="CM211" s="126"/>
      <c r="CN211" s="126"/>
      <c r="CO211" s="126"/>
      <c r="CP211" s="126"/>
      <c r="CQ211" s="126"/>
      <c r="CR211" s="126"/>
      <c r="CS211" s="126"/>
      <c r="CT211" s="126"/>
      <c r="CU211" s="126"/>
      <c r="CV211" s="126"/>
      <c r="CW211" s="126"/>
      <c r="CX211" s="126"/>
      <c r="CY211" s="126"/>
      <c r="CZ211" s="126"/>
      <c r="DA211" s="126"/>
      <c r="DB211" s="126"/>
      <c r="DC211" s="126"/>
      <c r="DD211" s="126"/>
      <c r="DE211" s="126"/>
      <c r="DF211" s="126"/>
      <c r="DG211" s="126"/>
    </row>
    <row r="212" spans="38:111">
      <c r="AL212" s="126"/>
      <c r="AM212" s="126"/>
      <c r="AN212" s="126"/>
      <c r="AO212" s="126"/>
      <c r="AP212" s="126"/>
      <c r="AQ212" s="126"/>
      <c r="AR212" s="126"/>
      <c r="AS212" s="126"/>
      <c r="AT212" s="126"/>
      <c r="AU212" s="126"/>
      <c r="AV212" s="126"/>
      <c r="AW212" s="126"/>
      <c r="AX212" s="126"/>
      <c r="AY212" s="126"/>
      <c r="AZ212" s="126"/>
      <c r="BA212" s="126"/>
      <c r="BB212" s="126"/>
      <c r="BC212" s="126"/>
      <c r="BD212" s="126"/>
      <c r="BE212" s="126"/>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6"/>
      <c r="CL212" s="126"/>
      <c r="CM212" s="126"/>
      <c r="CN212" s="126"/>
      <c r="CO212" s="126"/>
      <c r="CP212" s="126"/>
      <c r="CQ212" s="126"/>
      <c r="CR212" s="126"/>
      <c r="CS212" s="126"/>
      <c r="CT212" s="126"/>
      <c r="CU212" s="126"/>
      <c r="CV212" s="126"/>
      <c r="CW212" s="126"/>
      <c r="CX212" s="126"/>
      <c r="CY212" s="126"/>
      <c r="CZ212" s="126"/>
      <c r="DA212" s="126"/>
      <c r="DB212" s="126"/>
      <c r="DC212" s="126"/>
      <c r="DD212" s="126"/>
      <c r="DE212" s="126"/>
      <c r="DF212" s="126"/>
      <c r="DG212" s="126"/>
    </row>
    <row r="213" spans="38:111">
      <c r="AL213" s="126"/>
      <c r="AM213" s="126"/>
      <c r="AN213" s="126"/>
      <c r="AO213" s="126"/>
      <c r="AP213" s="126"/>
      <c r="AQ213" s="126"/>
      <c r="AR213" s="126"/>
      <c r="AS213" s="126"/>
      <c r="AT213" s="126"/>
      <c r="AU213" s="126"/>
      <c r="AV213" s="126"/>
      <c r="AW213" s="126"/>
      <c r="AX213" s="126"/>
      <c r="AY213" s="126"/>
      <c r="AZ213" s="126"/>
      <c r="BA213" s="126"/>
      <c r="BB213" s="126"/>
      <c r="BC213" s="126"/>
      <c r="BD213" s="126"/>
      <c r="BE213" s="126"/>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c r="CX213" s="126"/>
      <c r="CY213" s="126"/>
      <c r="CZ213" s="126"/>
      <c r="DA213" s="126"/>
      <c r="DB213" s="126"/>
      <c r="DC213" s="126"/>
      <c r="DD213" s="126"/>
      <c r="DE213" s="126"/>
      <c r="DF213" s="126"/>
      <c r="DG213" s="126"/>
    </row>
    <row r="214" spans="38:111">
      <c r="AL214" s="126"/>
      <c r="AM214" s="126"/>
      <c r="AN214" s="126"/>
      <c r="AO214" s="126"/>
      <c r="AP214" s="126"/>
      <c r="AQ214" s="126"/>
      <c r="AR214" s="126"/>
      <c r="AS214" s="126"/>
      <c r="AT214" s="126"/>
      <c r="AU214" s="126"/>
      <c r="AV214" s="126"/>
      <c r="AW214" s="126"/>
      <c r="AX214" s="126"/>
      <c r="AY214" s="126"/>
      <c r="AZ214" s="126"/>
      <c r="BA214" s="126"/>
      <c r="BB214" s="126"/>
      <c r="BC214" s="126"/>
      <c r="BD214" s="126"/>
      <c r="BE214" s="126"/>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6"/>
      <c r="CL214" s="126"/>
      <c r="CM214" s="126"/>
      <c r="CN214" s="126"/>
      <c r="CO214" s="126"/>
      <c r="CP214" s="126"/>
      <c r="CQ214" s="126"/>
      <c r="CR214" s="126"/>
      <c r="CS214" s="126"/>
      <c r="CT214" s="126"/>
      <c r="CU214" s="126"/>
      <c r="CV214" s="126"/>
      <c r="CW214" s="126"/>
      <c r="CX214" s="126"/>
      <c r="CY214" s="126"/>
      <c r="CZ214" s="126"/>
      <c r="DA214" s="126"/>
      <c r="DB214" s="126"/>
      <c r="DC214" s="126"/>
      <c r="DD214" s="126"/>
      <c r="DE214" s="126"/>
      <c r="DF214" s="126"/>
      <c r="DG214" s="126"/>
    </row>
    <row r="215" spans="38:111">
      <c r="AL215" s="126"/>
      <c r="AM215" s="126"/>
      <c r="AN215" s="126"/>
      <c r="AO215" s="126"/>
      <c r="AP215" s="126"/>
      <c r="AQ215" s="126"/>
      <c r="AR215" s="126"/>
      <c r="AS215" s="126"/>
      <c r="AT215" s="126"/>
      <c r="AU215" s="126"/>
      <c r="AV215" s="126"/>
      <c r="AW215" s="126"/>
      <c r="AX215" s="126"/>
      <c r="AY215" s="126"/>
      <c r="AZ215" s="126"/>
      <c r="BA215" s="126"/>
      <c r="BB215" s="126"/>
      <c r="BC215" s="126"/>
      <c r="BD215" s="126"/>
      <c r="BE215" s="126"/>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6"/>
      <c r="CL215" s="126"/>
      <c r="CM215" s="126"/>
      <c r="CN215" s="126"/>
      <c r="CO215" s="126"/>
      <c r="CP215" s="126"/>
      <c r="CQ215" s="126"/>
      <c r="CR215" s="126"/>
      <c r="CS215" s="126"/>
      <c r="CT215" s="126"/>
      <c r="CU215" s="126"/>
      <c r="CV215" s="126"/>
      <c r="CW215" s="126"/>
      <c r="CX215" s="126"/>
      <c r="CY215" s="126"/>
      <c r="CZ215" s="126"/>
      <c r="DA215" s="126"/>
      <c r="DB215" s="126"/>
      <c r="DC215" s="126"/>
      <c r="DD215" s="126"/>
      <c r="DE215" s="126"/>
      <c r="DF215" s="126"/>
      <c r="DG215" s="126"/>
    </row>
    <row r="216" spans="38:111">
      <c r="AL216" s="126"/>
      <c r="AM216" s="126"/>
      <c r="AN216" s="126"/>
      <c r="AO216" s="126"/>
      <c r="AP216" s="126"/>
      <c r="AQ216" s="126"/>
      <c r="AR216" s="126"/>
      <c r="AS216" s="126"/>
      <c r="AT216" s="126"/>
      <c r="AU216" s="126"/>
      <c r="AV216" s="126"/>
      <c r="AW216" s="126"/>
      <c r="AX216" s="126"/>
      <c r="AY216" s="126"/>
      <c r="AZ216" s="126"/>
      <c r="BA216" s="126"/>
      <c r="BB216" s="126"/>
      <c r="BC216" s="126"/>
      <c r="BD216" s="126"/>
      <c r="BE216" s="126"/>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6"/>
      <c r="CL216" s="126"/>
      <c r="CM216" s="126"/>
      <c r="CN216" s="126"/>
      <c r="CO216" s="126"/>
      <c r="CP216" s="126"/>
      <c r="CQ216" s="126"/>
      <c r="CR216" s="126"/>
      <c r="CS216" s="126"/>
      <c r="CT216" s="126"/>
      <c r="CU216" s="126"/>
      <c r="CV216" s="126"/>
      <c r="CW216" s="126"/>
      <c r="CX216" s="126"/>
      <c r="CY216" s="126"/>
      <c r="CZ216" s="126"/>
      <c r="DA216" s="126"/>
      <c r="DB216" s="126"/>
      <c r="DC216" s="126"/>
      <c r="DD216" s="126"/>
      <c r="DE216" s="126"/>
      <c r="DF216" s="126"/>
      <c r="DG216" s="126"/>
    </row>
    <row r="217" spans="38:111">
      <c r="AL217" s="126"/>
      <c r="AM217" s="126"/>
      <c r="AN217" s="126"/>
      <c r="AO217" s="126"/>
      <c r="AP217" s="126"/>
      <c r="AQ217" s="126"/>
      <c r="AR217" s="126"/>
      <c r="AS217" s="126"/>
      <c r="AT217" s="126"/>
      <c r="AU217" s="126"/>
      <c r="AV217" s="126"/>
      <c r="AW217" s="126"/>
      <c r="AX217" s="126"/>
      <c r="AY217" s="126"/>
      <c r="AZ217" s="126"/>
      <c r="BA217" s="126"/>
      <c r="BB217" s="126"/>
      <c r="BC217" s="126"/>
      <c r="BD217" s="126"/>
      <c r="BE217" s="126"/>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6"/>
      <c r="CL217" s="126"/>
      <c r="CM217" s="126"/>
      <c r="CN217" s="126"/>
      <c r="CO217" s="126"/>
      <c r="CP217" s="126"/>
      <c r="CQ217" s="126"/>
      <c r="CR217" s="126"/>
      <c r="CS217" s="126"/>
      <c r="CT217" s="126"/>
      <c r="CU217" s="126"/>
      <c r="CV217" s="126"/>
      <c r="CW217" s="126"/>
      <c r="CX217" s="126"/>
      <c r="CY217" s="126"/>
      <c r="CZ217" s="126"/>
      <c r="DA217" s="126"/>
      <c r="DB217" s="126"/>
      <c r="DC217" s="126"/>
      <c r="DD217" s="126"/>
      <c r="DE217" s="126"/>
      <c r="DF217" s="126"/>
      <c r="DG217" s="126"/>
    </row>
    <row r="218" spans="38:111">
      <c r="AL218" s="126"/>
      <c r="AM218" s="126"/>
      <c r="AN218" s="126"/>
      <c r="AO218" s="126"/>
      <c r="AP218" s="126"/>
      <c r="AQ218" s="126"/>
      <c r="AR218" s="126"/>
      <c r="AS218" s="126"/>
      <c r="AT218" s="126"/>
      <c r="AU218" s="126"/>
      <c r="AV218" s="126"/>
      <c r="AW218" s="126"/>
      <c r="AX218" s="126"/>
      <c r="AY218" s="126"/>
      <c r="AZ218" s="126"/>
      <c r="BA218" s="126"/>
      <c r="BB218" s="126"/>
      <c r="BC218" s="126"/>
      <c r="BD218" s="126"/>
      <c r="BE218" s="126"/>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6"/>
      <c r="CL218" s="126"/>
      <c r="CM218" s="126"/>
      <c r="CN218" s="126"/>
      <c r="CO218" s="126"/>
      <c r="CP218" s="126"/>
      <c r="CQ218" s="126"/>
      <c r="CR218" s="126"/>
      <c r="CS218" s="126"/>
      <c r="CT218" s="126"/>
      <c r="CU218" s="126"/>
      <c r="CV218" s="126"/>
      <c r="CW218" s="126"/>
      <c r="CX218" s="126"/>
      <c r="CY218" s="126"/>
      <c r="CZ218" s="126"/>
      <c r="DA218" s="126"/>
      <c r="DB218" s="126"/>
      <c r="DC218" s="126"/>
      <c r="DD218" s="126"/>
      <c r="DE218" s="126"/>
      <c r="DF218" s="126"/>
      <c r="DG218" s="126"/>
    </row>
    <row r="219" spans="38:111">
      <c r="AL219" s="126"/>
      <c r="AM219" s="126"/>
      <c r="AN219" s="126"/>
      <c r="AO219" s="126"/>
      <c r="AP219" s="126"/>
      <c r="AQ219" s="126"/>
      <c r="AR219" s="126"/>
      <c r="AS219" s="126"/>
      <c r="AT219" s="126"/>
      <c r="AU219" s="126"/>
      <c r="AV219" s="126"/>
      <c r="AW219" s="126"/>
      <c r="AX219" s="126"/>
      <c r="AY219" s="126"/>
      <c r="AZ219" s="126"/>
      <c r="BA219" s="126"/>
      <c r="BB219" s="126"/>
      <c r="BC219" s="126"/>
      <c r="BD219" s="126"/>
      <c r="BE219" s="126"/>
      <c r="BF219" s="126"/>
      <c r="BG219" s="126"/>
      <c r="BH219" s="126"/>
      <c r="BI219" s="126"/>
      <c r="BJ219" s="126"/>
      <c r="BK219" s="126"/>
      <c r="BL219" s="126"/>
      <c r="BM219" s="126"/>
      <c r="BN219" s="126"/>
      <c r="BO219" s="126"/>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6"/>
      <c r="CL219" s="126"/>
      <c r="CM219" s="126"/>
      <c r="CN219" s="126"/>
      <c r="CO219" s="126"/>
      <c r="CP219" s="126"/>
      <c r="CQ219" s="126"/>
      <c r="CR219" s="126"/>
      <c r="CS219" s="126"/>
      <c r="CT219" s="126"/>
      <c r="CU219" s="126"/>
      <c r="CV219" s="126"/>
      <c r="CW219" s="126"/>
      <c r="CX219" s="126"/>
      <c r="CY219" s="126"/>
      <c r="CZ219" s="126"/>
      <c r="DA219" s="126"/>
      <c r="DB219" s="126"/>
      <c r="DC219" s="126"/>
      <c r="DD219" s="126"/>
      <c r="DE219" s="126"/>
      <c r="DF219" s="126"/>
      <c r="DG219" s="126"/>
    </row>
    <row r="220" spans="38:111">
      <c r="AL220" s="126"/>
      <c r="AM220" s="126"/>
      <c r="AN220" s="126"/>
      <c r="AO220" s="126"/>
      <c r="AP220" s="126"/>
      <c r="AQ220" s="126"/>
      <c r="AR220" s="126"/>
      <c r="AS220" s="126"/>
      <c r="AT220" s="126"/>
      <c r="AU220" s="126"/>
      <c r="AV220" s="126"/>
      <c r="AW220" s="126"/>
      <c r="AX220" s="126"/>
      <c r="AY220" s="126"/>
      <c r="AZ220" s="126"/>
      <c r="BA220" s="126"/>
      <c r="BB220" s="126"/>
      <c r="BC220" s="126"/>
      <c r="BD220" s="126"/>
      <c r="BE220" s="126"/>
      <c r="BF220" s="126"/>
      <c r="BG220" s="126"/>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6"/>
      <c r="CL220" s="126"/>
      <c r="CM220" s="126"/>
      <c r="CN220" s="126"/>
      <c r="CO220" s="126"/>
      <c r="CP220" s="126"/>
      <c r="CQ220" s="126"/>
      <c r="CR220" s="126"/>
      <c r="CS220" s="126"/>
      <c r="CT220" s="126"/>
      <c r="CU220" s="126"/>
      <c r="CV220" s="126"/>
      <c r="CW220" s="126"/>
      <c r="CX220" s="126"/>
      <c r="CY220" s="126"/>
      <c r="CZ220" s="126"/>
      <c r="DA220" s="126"/>
      <c r="DB220" s="126"/>
      <c r="DC220" s="126"/>
      <c r="DD220" s="126"/>
      <c r="DE220" s="126"/>
      <c r="DF220" s="126"/>
      <c r="DG220" s="126"/>
    </row>
    <row r="221" spans="38:111">
      <c r="AL221" s="126"/>
      <c r="AM221" s="126"/>
      <c r="AN221" s="126"/>
      <c r="AO221" s="126"/>
      <c r="AP221" s="126"/>
      <c r="AQ221" s="126"/>
      <c r="AR221" s="126"/>
      <c r="AS221" s="126"/>
      <c r="AT221" s="126"/>
      <c r="AU221" s="126"/>
      <c r="AV221" s="126"/>
      <c r="AW221" s="126"/>
      <c r="AX221" s="126"/>
      <c r="AY221" s="126"/>
      <c r="AZ221" s="126"/>
      <c r="BA221" s="126"/>
      <c r="BB221" s="126"/>
      <c r="BC221" s="126"/>
      <c r="BD221" s="126"/>
      <c r="BE221" s="126"/>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6"/>
      <c r="CL221" s="126"/>
      <c r="CM221" s="126"/>
      <c r="CN221" s="126"/>
      <c r="CO221" s="126"/>
      <c r="CP221" s="126"/>
      <c r="CQ221" s="126"/>
      <c r="CR221" s="126"/>
      <c r="CS221" s="126"/>
      <c r="CT221" s="126"/>
      <c r="CU221" s="126"/>
      <c r="CV221" s="126"/>
      <c r="CW221" s="126"/>
      <c r="CX221" s="126"/>
      <c r="CY221" s="126"/>
      <c r="CZ221" s="126"/>
      <c r="DA221" s="126"/>
      <c r="DB221" s="126"/>
      <c r="DC221" s="126"/>
      <c r="DD221" s="126"/>
      <c r="DE221" s="126"/>
      <c r="DF221" s="126"/>
      <c r="DG221" s="126"/>
    </row>
    <row r="222" spans="38:111">
      <c r="AL222" s="126"/>
      <c r="AM222" s="126"/>
      <c r="AN222" s="126"/>
      <c r="AO222" s="126"/>
      <c r="AP222" s="126"/>
      <c r="AQ222" s="126"/>
      <c r="AR222" s="126"/>
      <c r="AS222" s="126"/>
      <c r="AT222" s="126"/>
      <c r="AU222" s="126"/>
      <c r="AV222" s="126"/>
      <c r="AW222" s="126"/>
      <c r="AX222" s="126"/>
      <c r="AY222" s="126"/>
      <c r="AZ222" s="126"/>
      <c r="BA222" s="126"/>
      <c r="BB222" s="126"/>
      <c r="BC222" s="126"/>
      <c r="BD222" s="126"/>
      <c r="BE222" s="126"/>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6"/>
      <c r="CL222" s="126"/>
      <c r="CM222" s="126"/>
      <c r="CN222" s="126"/>
      <c r="CO222" s="126"/>
      <c r="CP222" s="126"/>
      <c r="CQ222" s="126"/>
      <c r="CR222" s="126"/>
      <c r="CS222" s="126"/>
      <c r="CT222" s="126"/>
      <c r="CU222" s="126"/>
      <c r="CV222" s="126"/>
      <c r="CW222" s="126"/>
      <c r="CX222" s="126"/>
      <c r="CY222" s="126"/>
      <c r="CZ222" s="126"/>
      <c r="DA222" s="126"/>
      <c r="DB222" s="126"/>
      <c r="DC222" s="126"/>
      <c r="DD222" s="126"/>
      <c r="DE222" s="126"/>
      <c r="DF222" s="126"/>
      <c r="DG222" s="126"/>
    </row>
    <row r="223" spans="38:111">
      <c r="AL223" s="126"/>
      <c r="AM223" s="126"/>
      <c r="AN223" s="126"/>
      <c r="AO223" s="126"/>
      <c r="AP223" s="126"/>
      <c r="AQ223" s="126"/>
      <c r="AR223" s="126"/>
      <c r="AS223" s="126"/>
      <c r="AT223" s="126"/>
      <c r="AU223" s="126"/>
      <c r="AV223" s="126"/>
      <c r="AW223" s="126"/>
      <c r="AX223" s="126"/>
      <c r="AY223" s="126"/>
      <c r="AZ223" s="126"/>
      <c r="BA223" s="126"/>
      <c r="BB223" s="126"/>
      <c r="BC223" s="126"/>
      <c r="BD223" s="126"/>
      <c r="BE223" s="126"/>
      <c r="BF223" s="126"/>
      <c r="BG223" s="126"/>
      <c r="BH223" s="126"/>
      <c r="BI223" s="126"/>
      <c r="BJ223" s="126"/>
      <c r="BK223" s="126"/>
      <c r="BL223" s="126"/>
      <c r="BM223" s="126"/>
      <c r="BN223" s="126"/>
      <c r="BO223" s="126"/>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6"/>
      <c r="CL223" s="126"/>
      <c r="CM223" s="126"/>
      <c r="CN223" s="126"/>
      <c r="CO223" s="126"/>
      <c r="CP223" s="126"/>
      <c r="CQ223" s="126"/>
      <c r="CR223" s="126"/>
      <c r="CS223" s="126"/>
      <c r="CT223" s="126"/>
      <c r="CU223" s="126"/>
      <c r="CV223" s="126"/>
      <c r="CW223" s="126"/>
      <c r="CX223" s="126"/>
      <c r="CY223" s="126"/>
      <c r="CZ223" s="126"/>
      <c r="DA223" s="126"/>
      <c r="DB223" s="126"/>
      <c r="DC223" s="126"/>
      <c r="DD223" s="126"/>
      <c r="DE223" s="126"/>
      <c r="DF223" s="126"/>
      <c r="DG223" s="126"/>
    </row>
    <row r="224" spans="38:111">
      <c r="AL224" s="126"/>
      <c r="AM224" s="126"/>
      <c r="AN224" s="126"/>
      <c r="AO224" s="126"/>
      <c r="AP224" s="126"/>
      <c r="AQ224" s="126"/>
      <c r="AR224" s="126"/>
      <c r="AS224" s="126"/>
      <c r="AT224" s="126"/>
      <c r="AU224" s="126"/>
      <c r="AV224" s="126"/>
      <c r="AW224" s="126"/>
      <c r="AX224" s="126"/>
      <c r="AY224" s="126"/>
      <c r="AZ224" s="126"/>
      <c r="BA224" s="126"/>
      <c r="BB224" s="126"/>
      <c r="BC224" s="126"/>
      <c r="BD224" s="126"/>
      <c r="BE224" s="126"/>
      <c r="BF224" s="126"/>
      <c r="BG224" s="126"/>
      <c r="BH224" s="126"/>
      <c r="BI224" s="126"/>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6"/>
      <c r="CL224" s="126"/>
      <c r="CM224" s="126"/>
      <c r="CN224" s="126"/>
      <c r="CO224" s="126"/>
      <c r="CP224" s="126"/>
      <c r="CQ224" s="126"/>
      <c r="CR224" s="126"/>
      <c r="CS224" s="126"/>
      <c r="CT224" s="126"/>
      <c r="CU224" s="126"/>
      <c r="CV224" s="126"/>
      <c r="CW224" s="126"/>
      <c r="CX224" s="126"/>
      <c r="CY224" s="126"/>
      <c r="CZ224" s="126"/>
      <c r="DA224" s="126"/>
      <c r="DB224" s="126"/>
      <c r="DC224" s="126"/>
      <c r="DD224" s="126"/>
      <c r="DE224" s="126"/>
      <c r="DF224" s="126"/>
      <c r="DG224" s="126"/>
    </row>
    <row r="225" spans="38:111">
      <c r="AL225" s="126"/>
      <c r="AM225" s="126"/>
      <c r="AN225" s="126"/>
      <c r="AO225" s="126"/>
      <c r="AP225" s="126"/>
      <c r="AQ225" s="126"/>
      <c r="AR225" s="126"/>
      <c r="AS225" s="126"/>
      <c r="AT225" s="126"/>
      <c r="AU225" s="126"/>
      <c r="AV225" s="126"/>
      <c r="AW225" s="126"/>
      <c r="AX225" s="126"/>
      <c r="AY225" s="126"/>
      <c r="AZ225" s="126"/>
      <c r="BA225" s="126"/>
      <c r="BB225" s="126"/>
      <c r="BC225" s="126"/>
      <c r="BD225" s="126"/>
      <c r="BE225" s="126"/>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6"/>
      <c r="CL225" s="126"/>
      <c r="CM225" s="126"/>
      <c r="CN225" s="126"/>
      <c r="CO225" s="126"/>
      <c r="CP225" s="126"/>
      <c r="CQ225" s="126"/>
      <c r="CR225" s="126"/>
      <c r="CS225" s="126"/>
      <c r="CT225" s="126"/>
      <c r="CU225" s="126"/>
      <c r="CV225" s="126"/>
      <c r="CW225" s="126"/>
      <c r="CX225" s="126"/>
      <c r="CY225" s="126"/>
      <c r="CZ225" s="126"/>
      <c r="DA225" s="126"/>
      <c r="DB225" s="126"/>
      <c r="DC225" s="126"/>
      <c r="DD225" s="126"/>
      <c r="DE225" s="126"/>
      <c r="DF225" s="126"/>
      <c r="DG225" s="126"/>
    </row>
    <row r="226" spans="38:111">
      <c r="AL226" s="126"/>
      <c r="AM226" s="126"/>
      <c r="AN226" s="126"/>
      <c r="AO226" s="126"/>
      <c r="AP226" s="126"/>
      <c r="AQ226" s="126"/>
      <c r="AR226" s="126"/>
      <c r="AS226" s="126"/>
      <c r="AT226" s="126"/>
      <c r="AU226" s="126"/>
      <c r="AV226" s="126"/>
      <c r="AW226" s="126"/>
      <c r="AX226" s="126"/>
      <c r="AY226" s="126"/>
      <c r="AZ226" s="126"/>
      <c r="BA226" s="126"/>
      <c r="BB226" s="126"/>
      <c r="BC226" s="126"/>
      <c r="BD226" s="126"/>
      <c r="BE226" s="126"/>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6"/>
      <c r="CL226" s="126"/>
      <c r="CM226" s="126"/>
      <c r="CN226" s="126"/>
      <c r="CO226" s="126"/>
      <c r="CP226" s="126"/>
      <c r="CQ226" s="126"/>
      <c r="CR226" s="126"/>
      <c r="CS226" s="126"/>
      <c r="CT226" s="126"/>
      <c r="CU226" s="126"/>
      <c r="CV226" s="126"/>
      <c r="CW226" s="126"/>
      <c r="CX226" s="126"/>
      <c r="CY226" s="126"/>
      <c r="CZ226" s="126"/>
      <c r="DA226" s="126"/>
      <c r="DB226" s="126"/>
      <c r="DC226" s="126"/>
      <c r="DD226" s="126"/>
      <c r="DE226" s="126"/>
      <c r="DF226" s="126"/>
      <c r="DG226" s="126"/>
    </row>
    <row r="227" spans="38:111">
      <c r="AL227" s="126"/>
      <c r="AM227" s="126"/>
      <c r="AN227" s="126"/>
      <c r="AO227" s="126"/>
      <c r="AP227" s="126"/>
      <c r="AQ227" s="126"/>
      <c r="AR227" s="126"/>
      <c r="AS227" s="126"/>
      <c r="AT227" s="126"/>
      <c r="AU227" s="126"/>
      <c r="AV227" s="126"/>
      <c r="AW227" s="126"/>
      <c r="AX227" s="126"/>
      <c r="AY227" s="126"/>
      <c r="AZ227" s="126"/>
      <c r="BA227" s="126"/>
      <c r="BB227" s="126"/>
      <c r="BC227" s="126"/>
      <c r="BD227" s="126"/>
      <c r="BE227" s="126"/>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6"/>
      <c r="CL227" s="126"/>
      <c r="CM227" s="126"/>
      <c r="CN227" s="126"/>
      <c r="CO227" s="126"/>
      <c r="CP227" s="126"/>
      <c r="CQ227" s="126"/>
      <c r="CR227" s="126"/>
      <c r="CS227" s="126"/>
      <c r="CT227" s="126"/>
      <c r="CU227" s="126"/>
      <c r="CV227" s="126"/>
      <c r="CW227" s="126"/>
      <c r="CX227" s="126"/>
      <c r="CY227" s="126"/>
      <c r="CZ227" s="126"/>
      <c r="DA227" s="126"/>
      <c r="DB227" s="126"/>
      <c r="DC227" s="126"/>
      <c r="DD227" s="126"/>
      <c r="DE227" s="126"/>
      <c r="DF227" s="126"/>
      <c r="DG227" s="126"/>
    </row>
    <row r="228" spans="38:111">
      <c r="AL228" s="126"/>
      <c r="AM228" s="126"/>
      <c r="AN228" s="126"/>
      <c r="AO228" s="126"/>
      <c r="AP228" s="126"/>
      <c r="AQ228" s="126"/>
      <c r="AR228" s="126"/>
      <c r="AS228" s="126"/>
      <c r="AT228" s="126"/>
      <c r="AU228" s="126"/>
      <c r="AV228" s="126"/>
      <c r="AW228" s="126"/>
      <c r="AX228" s="126"/>
      <c r="AY228" s="126"/>
      <c r="AZ228" s="126"/>
      <c r="BA228" s="126"/>
      <c r="BB228" s="126"/>
      <c r="BC228" s="126"/>
      <c r="BD228" s="126"/>
      <c r="BE228" s="126"/>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6"/>
      <c r="CL228" s="126"/>
      <c r="CM228" s="126"/>
      <c r="CN228" s="126"/>
      <c r="CO228" s="126"/>
      <c r="CP228" s="126"/>
      <c r="CQ228" s="126"/>
      <c r="CR228" s="126"/>
      <c r="CS228" s="126"/>
      <c r="CT228" s="126"/>
      <c r="CU228" s="126"/>
      <c r="CV228" s="126"/>
      <c r="CW228" s="126"/>
      <c r="CX228" s="126"/>
      <c r="CY228" s="126"/>
      <c r="CZ228" s="126"/>
      <c r="DA228" s="126"/>
      <c r="DB228" s="126"/>
      <c r="DC228" s="126"/>
      <c r="DD228" s="126"/>
      <c r="DE228" s="126"/>
      <c r="DF228" s="126"/>
      <c r="DG228" s="126"/>
    </row>
    <row r="229" spans="38:111">
      <c r="AL229" s="126"/>
      <c r="AM229" s="126"/>
      <c r="AN229" s="126"/>
      <c r="AO229" s="126"/>
      <c r="AP229" s="126"/>
      <c r="AQ229" s="126"/>
      <c r="AR229" s="126"/>
      <c r="AS229" s="126"/>
      <c r="AT229" s="126"/>
      <c r="AU229" s="126"/>
      <c r="AV229" s="126"/>
      <c r="AW229" s="126"/>
      <c r="AX229" s="126"/>
      <c r="AY229" s="126"/>
      <c r="AZ229" s="126"/>
      <c r="BA229" s="126"/>
      <c r="BB229" s="126"/>
      <c r="BC229" s="126"/>
      <c r="BD229" s="126"/>
      <c r="BE229" s="126"/>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6"/>
      <c r="CL229" s="126"/>
      <c r="CM229" s="126"/>
      <c r="CN229" s="126"/>
      <c r="CO229" s="126"/>
      <c r="CP229" s="126"/>
      <c r="CQ229" s="126"/>
      <c r="CR229" s="126"/>
      <c r="CS229" s="126"/>
      <c r="CT229" s="126"/>
      <c r="CU229" s="126"/>
      <c r="CV229" s="126"/>
      <c r="CW229" s="126"/>
      <c r="CX229" s="126"/>
      <c r="CY229" s="126"/>
      <c r="CZ229" s="126"/>
      <c r="DA229" s="126"/>
      <c r="DB229" s="126"/>
      <c r="DC229" s="126"/>
      <c r="DD229" s="126"/>
      <c r="DE229" s="126"/>
      <c r="DF229" s="126"/>
      <c r="DG229" s="126"/>
    </row>
    <row r="230" spans="38:111">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6"/>
      <c r="CL230" s="126"/>
      <c r="CM230" s="126"/>
      <c r="CN230" s="126"/>
      <c r="CO230" s="126"/>
      <c r="CP230" s="126"/>
      <c r="CQ230" s="126"/>
      <c r="CR230" s="126"/>
      <c r="CS230" s="126"/>
      <c r="CT230" s="126"/>
      <c r="CU230" s="126"/>
      <c r="CV230" s="126"/>
      <c r="CW230" s="126"/>
      <c r="CX230" s="126"/>
      <c r="CY230" s="126"/>
      <c r="CZ230" s="126"/>
      <c r="DA230" s="126"/>
      <c r="DB230" s="126"/>
      <c r="DC230" s="126"/>
      <c r="DD230" s="126"/>
      <c r="DE230" s="126"/>
      <c r="DF230" s="126"/>
      <c r="DG230" s="126"/>
    </row>
    <row r="231" spans="38:111">
      <c r="AL231" s="126"/>
      <c r="AM231" s="126"/>
      <c r="AN231" s="126"/>
      <c r="AO231" s="126"/>
      <c r="AP231" s="126"/>
      <c r="AQ231" s="126"/>
      <c r="AR231" s="126"/>
      <c r="AS231" s="126"/>
      <c r="AT231" s="126"/>
      <c r="AU231" s="126"/>
      <c r="AV231" s="126"/>
      <c r="AW231" s="126"/>
      <c r="AX231" s="126"/>
      <c r="AY231" s="126"/>
      <c r="AZ231" s="126"/>
      <c r="BA231" s="126"/>
      <c r="BB231" s="126"/>
      <c r="BC231" s="126"/>
      <c r="BD231" s="126"/>
      <c r="BE231" s="126"/>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6"/>
      <c r="CL231" s="126"/>
      <c r="CM231" s="126"/>
      <c r="CN231" s="126"/>
      <c r="CO231" s="126"/>
      <c r="CP231" s="126"/>
      <c r="CQ231" s="126"/>
      <c r="CR231" s="126"/>
      <c r="CS231" s="126"/>
      <c r="CT231" s="126"/>
      <c r="CU231" s="126"/>
      <c r="CV231" s="126"/>
      <c r="CW231" s="126"/>
      <c r="CX231" s="126"/>
      <c r="CY231" s="126"/>
      <c r="CZ231" s="126"/>
      <c r="DA231" s="126"/>
      <c r="DB231" s="126"/>
      <c r="DC231" s="126"/>
      <c r="DD231" s="126"/>
      <c r="DE231" s="126"/>
      <c r="DF231" s="126"/>
      <c r="DG231" s="126"/>
    </row>
    <row r="232" spans="38:111">
      <c r="AL232" s="126"/>
      <c r="AM232" s="126"/>
      <c r="AN232" s="126"/>
      <c r="AO232" s="126"/>
      <c r="AP232" s="126"/>
      <c r="AQ232" s="126"/>
      <c r="AR232" s="126"/>
      <c r="AS232" s="126"/>
      <c r="AT232" s="126"/>
      <c r="AU232" s="126"/>
      <c r="AV232" s="126"/>
      <c r="AW232" s="126"/>
      <c r="AX232" s="126"/>
      <c r="AY232" s="126"/>
      <c r="AZ232" s="126"/>
      <c r="BA232" s="126"/>
      <c r="BB232" s="126"/>
      <c r="BC232" s="126"/>
      <c r="BD232" s="126"/>
      <c r="BE232" s="126"/>
      <c r="BF232" s="126"/>
      <c r="BG232" s="126"/>
      <c r="BH232" s="126"/>
      <c r="BI232" s="126"/>
      <c r="BJ232" s="126"/>
      <c r="BK232" s="126"/>
      <c r="BL232" s="126"/>
      <c r="BM232" s="126"/>
      <c r="BN232" s="126"/>
      <c r="BO232" s="126"/>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6"/>
      <c r="CL232" s="126"/>
      <c r="CM232" s="126"/>
      <c r="CN232" s="126"/>
      <c r="CO232" s="126"/>
      <c r="CP232" s="126"/>
      <c r="CQ232" s="126"/>
      <c r="CR232" s="126"/>
      <c r="CS232" s="126"/>
      <c r="CT232" s="126"/>
      <c r="CU232" s="126"/>
      <c r="CV232" s="126"/>
      <c r="CW232" s="126"/>
      <c r="CX232" s="126"/>
      <c r="CY232" s="126"/>
      <c r="CZ232" s="126"/>
      <c r="DA232" s="126"/>
      <c r="DB232" s="126"/>
      <c r="DC232" s="126"/>
      <c r="DD232" s="126"/>
      <c r="DE232" s="126"/>
      <c r="DF232" s="126"/>
      <c r="DG232" s="126"/>
    </row>
    <row r="233" spans="38:111">
      <c r="AL233" s="126"/>
      <c r="AM233" s="126"/>
      <c r="AN233" s="126"/>
      <c r="AO233" s="126"/>
      <c r="AP233" s="126"/>
      <c r="AQ233" s="126"/>
      <c r="AR233" s="126"/>
      <c r="AS233" s="126"/>
      <c r="AT233" s="126"/>
      <c r="AU233" s="126"/>
      <c r="AV233" s="126"/>
      <c r="AW233" s="126"/>
      <c r="AX233" s="126"/>
      <c r="AY233" s="126"/>
      <c r="AZ233" s="126"/>
      <c r="BA233" s="126"/>
      <c r="BB233" s="126"/>
      <c r="BC233" s="126"/>
      <c r="BD233" s="126"/>
      <c r="BE233" s="126"/>
      <c r="BF233" s="126"/>
      <c r="BG233" s="126"/>
      <c r="BH233" s="126"/>
      <c r="BI233" s="126"/>
      <c r="BJ233" s="126"/>
      <c r="BK233" s="126"/>
      <c r="BL233" s="126"/>
      <c r="BM233" s="126"/>
      <c r="BN233" s="126"/>
      <c r="BO233" s="126"/>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6"/>
      <c r="CL233" s="126"/>
      <c r="CM233" s="126"/>
      <c r="CN233" s="126"/>
      <c r="CO233" s="126"/>
      <c r="CP233" s="126"/>
      <c r="CQ233" s="126"/>
      <c r="CR233" s="126"/>
      <c r="CS233" s="126"/>
      <c r="CT233" s="126"/>
      <c r="CU233" s="126"/>
      <c r="CV233" s="126"/>
      <c r="CW233" s="126"/>
      <c r="CX233" s="126"/>
      <c r="CY233" s="126"/>
      <c r="CZ233" s="126"/>
      <c r="DA233" s="126"/>
      <c r="DB233" s="126"/>
      <c r="DC233" s="126"/>
      <c r="DD233" s="126"/>
      <c r="DE233" s="126"/>
      <c r="DF233" s="126"/>
      <c r="DG233" s="126"/>
    </row>
    <row r="234" spans="38:111">
      <c r="AL234" s="126"/>
      <c r="AM234" s="126"/>
      <c r="AN234" s="126"/>
      <c r="AO234" s="126"/>
      <c r="AP234" s="126"/>
      <c r="AQ234" s="126"/>
      <c r="AR234" s="126"/>
      <c r="AS234" s="126"/>
      <c r="AT234" s="126"/>
      <c r="AU234" s="126"/>
      <c r="AV234" s="126"/>
      <c r="AW234" s="126"/>
      <c r="AX234" s="126"/>
      <c r="AY234" s="126"/>
      <c r="AZ234" s="126"/>
      <c r="BA234" s="126"/>
      <c r="BB234" s="126"/>
      <c r="BC234" s="126"/>
      <c r="BD234" s="126"/>
      <c r="BE234" s="126"/>
      <c r="BF234" s="126"/>
      <c r="BG234" s="126"/>
      <c r="BH234" s="126"/>
      <c r="BI234" s="126"/>
      <c r="BJ234" s="126"/>
      <c r="BK234" s="126"/>
      <c r="BL234" s="126"/>
      <c r="BM234" s="126"/>
      <c r="BN234" s="126"/>
      <c r="BO234" s="126"/>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6"/>
      <c r="CL234" s="126"/>
      <c r="CM234" s="126"/>
      <c r="CN234" s="126"/>
      <c r="CO234" s="126"/>
      <c r="CP234" s="126"/>
      <c r="CQ234" s="126"/>
      <c r="CR234" s="126"/>
      <c r="CS234" s="126"/>
      <c r="CT234" s="126"/>
      <c r="CU234" s="126"/>
      <c r="CV234" s="126"/>
      <c r="CW234" s="126"/>
      <c r="CX234" s="126"/>
      <c r="CY234" s="126"/>
      <c r="CZ234" s="126"/>
      <c r="DA234" s="126"/>
      <c r="DB234" s="126"/>
      <c r="DC234" s="126"/>
      <c r="DD234" s="126"/>
      <c r="DE234" s="126"/>
      <c r="DF234" s="126"/>
      <c r="DG234" s="126"/>
    </row>
    <row r="235" spans="38:111">
      <c r="AL235" s="126"/>
      <c r="AM235" s="126"/>
      <c r="AN235" s="126"/>
      <c r="AO235" s="126"/>
      <c r="AP235" s="126"/>
      <c r="AQ235" s="126"/>
      <c r="AR235" s="126"/>
      <c r="AS235" s="126"/>
      <c r="AT235" s="126"/>
      <c r="AU235" s="126"/>
      <c r="AV235" s="126"/>
      <c r="AW235" s="126"/>
      <c r="AX235" s="126"/>
      <c r="AY235" s="126"/>
      <c r="AZ235" s="126"/>
      <c r="BA235" s="126"/>
      <c r="BB235" s="126"/>
      <c r="BC235" s="126"/>
      <c r="BD235" s="126"/>
      <c r="BE235" s="126"/>
      <c r="BF235" s="126"/>
      <c r="BG235" s="126"/>
      <c r="BH235" s="126"/>
      <c r="BI235" s="126"/>
      <c r="BJ235" s="126"/>
      <c r="BK235" s="126"/>
      <c r="BL235" s="126"/>
      <c r="BM235" s="126"/>
      <c r="BN235" s="126"/>
      <c r="BO235" s="126"/>
      <c r="BP235" s="126"/>
      <c r="BQ235" s="126"/>
      <c r="BR235" s="126"/>
      <c r="BS235" s="126"/>
      <c r="BT235" s="126"/>
      <c r="BU235" s="126"/>
      <c r="BV235" s="126"/>
      <c r="BW235" s="126"/>
      <c r="BX235" s="126"/>
      <c r="BY235" s="126"/>
      <c r="BZ235" s="126"/>
      <c r="CA235" s="126"/>
      <c r="CB235" s="126"/>
      <c r="CC235" s="126"/>
      <c r="CD235" s="126"/>
      <c r="CE235" s="126"/>
      <c r="CF235" s="126"/>
      <c r="CG235" s="126"/>
      <c r="CH235" s="126"/>
      <c r="CI235" s="126"/>
      <c r="CJ235" s="126"/>
      <c r="CK235" s="126"/>
      <c r="CL235" s="126"/>
      <c r="CM235" s="126"/>
      <c r="CN235" s="126"/>
      <c r="CO235" s="126"/>
      <c r="CP235" s="126"/>
      <c r="CQ235" s="126"/>
      <c r="CR235" s="126"/>
      <c r="CS235" s="126"/>
      <c r="CT235" s="126"/>
      <c r="CU235" s="126"/>
      <c r="CV235" s="126"/>
      <c r="CW235" s="126"/>
      <c r="CX235" s="126"/>
      <c r="CY235" s="126"/>
      <c r="CZ235" s="126"/>
      <c r="DA235" s="126"/>
      <c r="DB235" s="126"/>
      <c r="DC235" s="126"/>
      <c r="DD235" s="126"/>
      <c r="DE235" s="126"/>
      <c r="DF235" s="126"/>
      <c r="DG235" s="126"/>
    </row>
    <row r="236" spans="38:111">
      <c r="AL236" s="126"/>
      <c r="AM236" s="126"/>
      <c r="AN236" s="126"/>
      <c r="AO236" s="126"/>
      <c r="AP236" s="126"/>
      <c r="AQ236" s="126"/>
      <c r="AR236" s="126"/>
      <c r="AS236" s="126"/>
      <c r="AT236" s="126"/>
      <c r="AU236" s="126"/>
      <c r="AV236" s="126"/>
      <c r="AW236" s="126"/>
      <c r="AX236" s="126"/>
      <c r="AY236" s="126"/>
      <c r="AZ236" s="126"/>
      <c r="BA236" s="126"/>
      <c r="BB236" s="126"/>
      <c r="BC236" s="126"/>
      <c r="BD236" s="126"/>
      <c r="BE236" s="126"/>
      <c r="BF236" s="126"/>
      <c r="BG236" s="126"/>
      <c r="BH236" s="126"/>
      <c r="BI236" s="126"/>
      <c r="BJ236" s="126"/>
      <c r="BK236" s="126"/>
      <c r="BL236" s="126"/>
      <c r="BM236" s="126"/>
      <c r="BN236" s="126"/>
      <c r="BO236" s="126"/>
      <c r="BP236" s="126"/>
      <c r="BQ236" s="126"/>
      <c r="BR236" s="126"/>
      <c r="BS236" s="126"/>
      <c r="BT236" s="126"/>
      <c r="BU236" s="126"/>
      <c r="BV236" s="126"/>
      <c r="BW236" s="126"/>
      <c r="BX236" s="126"/>
      <c r="BY236" s="126"/>
      <c r="BZ236" s="126"/>
      <c r="CA236" s="126"/>
      <c r="CB236" s="126"/>
      <c r="CC236" s="126"/>
      <c r="CD236" s="126"/>
      <c r="CE236" s="126"/>
      <c r="CF236" s="126"/>
      <c r="CG236" s="126"/>
      <c r="CH236" s="126"/>
      <c r="CI236" s="126"/>
      <c r="CJ236" s="126"/>
      <c r="CK236" s="126"/>
      <c r="CL236" s="126"/>
      <c r="CM236" s="126"/>
      <c r="CN236" s="126"/>
      <c r="CO236" s="126"/>
      <c r="CP236" s="126"/>
      <c r="CQ236" s="126"/>
      <c r="CR236" s="126"/>
      <c r="CS236" s="126"/>
      <c r="CT236" s="126"/>
      <c r="CU236" s="126"/>
      <c r="CV236" s="126"/>
      <c r="CW236" s="126"/>
      <c r="CX236" s="126"/>
      <c r="CY236" s="126"/>
      <c r="CZ236" s="126"/>
      <c r="DA236" s="126"/>
      <c r="DB236" s="126"/>
      <c r="DC236" s="126"/>
      <c r="DD236" s="126"/>
      <c r="DE236" s="126"/>
      <c r="DF236" s="126"/>
      <c r="DG236" s="126"/>
    </row>
    <row r="237" spans="38:111">
      <c r="AL237" s="126"/>
      <c r="AM237" s="126"/>
      <c r="AN237" s="126"/>
      <c r="AO237" s="126"/>
      <c r="AP237" s="126"/>
      <c r="AQ237" s="126"/>
      <c r="AR237" s="126"/>
      <c r="AS237" s="126"/>
      <c r="AT237" s="126"/>
      <c r="AU237" s="126"/>
      <c r="AV237" s="126"/>
      <c r="AW237" s="126"/>
      <c r="AX237" s="126"/>
      <c r="AY237" s="126"/>
      <c r="AZ237" s="126"/>
      <c r="BA237" s="126"/>
      <c r="BB237" s="126"/>
      <c r="BC237" s="126"/>
      <c r="BD237" s="126"/>
      <c r="BE237" s="126"/>
      <c r="BF237" s="126"/>
      <c r="BG237" s="126"/>
      <c r="BH237" s="126"/>
      <c r="BI237" s="126"/>
      <c r="BJ237" s="126"/>
      <c r="BK237" s="126"/>
      <c r="BL237" s="126"/>
      <c r="BM237" s="126"/>
      <c r="BN237" s="126"/>
      <c r="BO237" s="126"/>
      <c r="BP237" s="126"/>
      <c r="BQ237" s="126"/>
      <c r="BR237" s="126"/>
      <c r="BS237" s="126"/>
      <c r="BT237" s="126"/>
      <c r="BU237" s="126"/>
      <c r="BV237" s="126"/>
      <c r="BW237" s="126"/>
      <c r="BX237" s="126"/>
      <c r="BY237" s="126"/>
      <c r="BZ237" s="126"/>
      <c r="CA237" s="126"/>
      <c r="CB237" s="126"/>
      <c r="CC237" s="126"/>
      <c r="CD237" s="126"/>
      <c r="CE237" s="126"/>
      <c r="CF237" s="126"/>
      <c r="CG237" s="126"/>
      <c r="CH237" s="126"/>
      <c r="CI237" s="126"/>
      <c r="CJ237" s="126"/>
      <c r="CK237" s="126"/>
      <c r="CL237" s="126"/>
      <c r="CM237" s="126"/>
      <c r="CN237" s="126"/>
      <c r="CO237" s="126"/>
      <c r="CP237" s="126"/>
      <c r="CQ237" s="126"/>
      <c r="CR237" s="126"/>
      <c r="CS237" s="126"/>
      <c r="CT237" s="126"/>
      <c r="CU237" s="126"/>
      <c r="CV237" s="126"/>
      <c r="CW237" s="126"/>
      <c r="CX237" s="126"/>
      <c r="CY237" s="126"/>
      <c r="CZ237" s="126"/>
      <c r="DA237" s="126"/>
      <c r="DB237" s="126"/>
      <c r="DC237" s="126"/>
      <c r="DD237" s="126"/>
      <c r="DE237" s="126"/>
      <c r="DF237" s="126"/>
      <c r="DG237" s="126"/>
    </row>
    <row r="238" spans="38:111">
      <c r="AL238" s="126"/>
      <c r="AM238" s="126"/>
      <c r="AN238" s="126"/>
      <c r="AO238" s="126"/>
      <c r="AP238" s="126"/>
      <c r="AQ238" s="126"/>
      <c r="AR238" s="126"/>
      <c r="AS238" s="126"/>
      <c r="AT238" s="126"/>
      <c r="AU238" s="126"/>
      <c r="AV238" s="126"/>
      <c r="AW238" s="126"/>
      <c r="AX238" s="126"/>
      <c r="AY238" s="126"/>
      <c r="AZ238" s="126"/>
      <c r="BA238" s="126"/>
      <c r="BB238" s="126"/>
      <c r="BC238" s="126"/>
      <c r="BD238" s="126"/>
      <c r="BE238" s="126"/>
      <c r="BF238" s="126"/>
      <c r="BG238" s="126"/>
      <c r="BH238" s="126"/>
      <c r="BI238" s="126"/>
      <c r="BJ238" s="126"/>
      <c r="BK238" s="126"/>
      <c r="BL238" s="126"/>
      <c r="BM238" s="126"/>
      <c r="BN238" s="126"/>
      <c r="BO238" s="126"/>
      <c r="BP238" s="126"/>
      <c r="BQ238" s="126"/>
      <c r="BR238" s="126"/>
      <c r="BS238" s="126"/>
      <c r="BT238" s="126"/>
      <c r="BU238" s="126"/>
      <c r="BV238" s="126"/>
      <c r="BW238" s="126"/>
      <c r="BX238" s="126"/>
      <c r="BY238" s="126"/>
      <c r="BZ238" s="126"/>
      <c r="CA238" s="126"/>
      <c r="CB238" s="126"/>
      <c r="CC238" s="126"/>
      <c r="CD238" s="126"/>
      <c r="CE238" s="126"/>
      <c r="CF238" s="126"/>
      <c r="CG238" s="126"/>
      <c r="CH238" s="126"/>
      <c r="CI238" s="126"/>
      <c r="CJ238" s="126"/>
      <c r="CK238" s="126"/>
      <c r="CL238" s="126"/>
      <c r="CM238" s="126"/>
      <c r="CN238" s="126"/>
      <c r="CO238" s="126"/>
      <c r="CP238" s="126"/>
      <c r="CQ238" s="126"/>
      <c r="CR238" s="126"/>
      <c r="CS238" s="126"/>
      <c r="CT238" s="126"/>
      <c r="CU238" s="126"/>
      <c r="CV238" s="126"/>
      <c r="CW238" s="126"/>
      <c r="CX238" s="126"/>
      <c r="CY238" s="126"/>
      <c r="CZ238" s="126"/>
      <c r="DA238" s="126"/>
      <c r="DB238" s="126"/>
      <c r="DC238" s="126"/>
      <c r="DD238" s="126"/>
      <c r="DE238" s="126"/>
      <c r="DF238" s="126"/>
      <c r="DG238" s="126"/>
    </row>
    <row r="239" spans="38:111">
      <c r="AL239" s="126"/>
      <c r="AM239" s="126"/>
      <c r="AN239" s="126"/>
      <c r="AO239" s="126"/>
      <c r="AP239" s="126"/>
      <c r="AQ239" s="126"/>
      <c r="AR239" s="126"/>
      <c r="AS239" s="126"/>
      <c r="AT239" s="126"/>
      <c r="AU239" s="126"/>
      <c r="AV239" s="126"/>
      <c r="AW239" s="126"/>
      <c r="AX239" s="126"/>
      <c r="AY239" s="126"/>
      <c r="AZ239" s="126"/>
      <c r="BA239" s="126"/>
      <c r="BB239" s="126"/>
      <c r="BC239" s="126"/>
      <c r="BD239" s="126"/>
      <c r="BE239" s="126"/>
      <c r="BF239" s="126"/>
      <c r="BG239" s="126"/>
      <c r="BH239" s="126"/>
      <c r="BI239" s="126"/>
      <c r="BJ239" s="126"/>
      <c r="BK239" s="126"/>
      <c r="BL239" s="126"/>
      <c r="BM239" s="126"/>
      <c r="BN239" s="126"/>
      <c r="BO239" s="126"/>
      <c r="BP239" s="126"/>
      <c r="BQ239" s="126"/>
      <c r="BR239" s="126"/>
      <c r="BS239" s="126"/>
      <c r="BT239" s="126"/>
      <c r="BU239" s="126"/>
      <c r="BV239" s="126"/>
      <c r="BW239" s="126"/>
      <c r="BX239" s="126"/>
      <c r="BY239" s="126"/>
      <c r="BZ239" s="126"/>
      <c r="CA239" s="126"/>
      <c r="CB239" s="126"/>
      <c r="CC239" s="126"/>
      <c r="CD239" s="126"/>
      <c r="CE239" s="126"/>
      <c r="CF239" s="126"/>
      <c r="CG239" s="126"/>
      <c r="CH239" s="126"/>
      <c r="CI239" s="126"/>
      <c r="CJ239" s="126"/>
      <c r="CK239" s="126"/>
      <c r="CL239" s="126"/>
      <c r="CM239" s="126"/>
      <c r="CN239" s="126"/>
      <c r="CO239" s="126"/>
      <c r="CP239" s="126"/>
      <c r="CQ239" s="126"/>
      <c r="CR239" s="126"/>
      <c r="CS239" s="126"/>
      <c r="CT239" s="126"/>
      <c r="CU239" s="126"/>
      <c r="CV239" s="126"/>
      <c r="CW239" s="126"/>
      <c r="CX239" s="126"/>
      <c r="CY239" s="126"/>
      <c r="CZ239" s="126"/>
      <c r="DA239" s="126"/>
      <c r="DB239" s="126"/>
      <c r="DC239" s="126"/>
      <c r="DD239" s="126"/>
      <c r="DE239" s="126"/>
      <c r="DF239" s="126"/>
      <c r="DG239" s="126"/>
    </row>
    <row r="240" spans="38:111">
      <c r="AL240" s="126"/>
      <c r="AM240" s="126"/>
      <c r="AN240" s="126"/>
      <c r="AO240" s="126"/>
      <c r="AP240" s="126"/>
      <c r="AQ240" s="126"/>
      <c r="AR240" s="126"/>
      <c r="AS240" s="126"/>
      <c r="AT240" s="126"/>
      <c r="AU240" s="126"/>
      <c r="AV240" s="126"/>
      <c r="AW240" s="126"/>
      <c r="AX240" s="126"/>
      <c r="AY240" s="126"/>
      <c r="AZ240" s="126"/>
      <c r="BA240" s="126"/>
      <c r="BB240" s="126"/>
      <c r="BC240" s="126"/>
      <c r="BD240" s="126"/>
      <c r="BE240" s="126"/>
      <c r="BF240" s="126"/>
      <c r="BG240" s="126"/>
      <c r="BH240" s="126"/>
      <c r="BI240" s="126"/>
      <c r="BJ240" s="126"/>
      <c r="BK240" s="126"/>
      <c r="BL240" s="126"/>
      <c r="BM240" s="126"/>
      <c r="BN240" s="126"/>
      <c r="BO240" s="126"/>
      <c r="BP240" s="126"/>
      <c r="BQ240" s="126"/>
      <c r="BR240" s="126"/>
      <c r="BS240" s="126"/>
      <c r="BT240" s="126"/>
      <c r="BU240" s="126"/>
      <c r="BV240" s="126"/>
      <c r="BW240" s="126"/>
      <c r="BX240" s="126"/>
      <c r="BY240" s="126"/>
      <c r="BZ240" s="126"/>
      <c r="CA240" s="126"/>
      <c r="CB240" s="126"/>
      <c r="CC240" s="126"/>
      <c r="CD240" s="126"/>
      <c r="CE240" s="126"/>
      <c r="CF240" s="126"/>
      <c r="CG240" s="126"/>
      <c r="CH240" s="126"/>
      <c r="CI240" s="126"/>
      <c r="CJ240" s="126"/>
      <c r="CK240" s="126"/>
      <c r="CL240" s="126"/>
      <c r="CM240" s="126"/>
      <c r="CN240" s="126"/>
      <c r="CO240" s="126"/>
      <c r="CP240" s="126"/>
      <c r="CQ240" s="126"/>
      <c r="CR240" s="126"/>
      <c r="CS240" s="126"/>
      <c r="CT240" s="126"/>
      <c r="CU240" s="126"/>
      <c r="CV240" s="126"/>
      <c r="CW240" s="126"/>
      <c r="CX240" s="126"/>
      <c r="CY240" s="126"/>
      <c r="CZ240" s="126"/>
      <c r="DA240" s="126"/>
      <c r="DB240" s="126"/>
      <c r="DC240" s="126"/>
      <c r="DD240" s="126"/>
      <c r="DE240" s="126"/>
      <c r="DF240" s="126"/>
      <c r="DG240" s="126"/>
    </row>
    <row r="241" spans="38:111">
      <c r="AL241" s="126"/>
      <c r="AM241" s="126"/>
      <c r="AN241" s="126"/>
      <c r="AO241" s="126"/>
      <c r="AP241" s="126"/>
      <c r="AQ241" s="126"/>
      <c r="AR241" s="126"/>
      <c r="AS241" s="126"/>
      <c r="AT241" s="126"/>
      <c r="AU241" s="126"/>
      <c r="AV241" s="126"/>
      <c r="AW241" s="126"/>
      <c r="AX241" s="126"/>
      <c r="AY241" s="126"/>
      <c r="AZ241" s="126"/>
      <c r="BA241" s="126"/>
      <c r="BB241" s="126"/>
      <c r="BC241" s="126"/>
      <c r="BD241" s="126"/>
      <c r="BE241" s="126"/>
      <c r="BF241" s="126"/>
      <c r="BG241" s="126"/>
      <c r="BH241" s="126"/>
      <c r="BI241" s="126"/>
      <c r="BJ241" s="126"/>
      <c r="BK241" s="126"/>
      <c r="BL241" s="126"/>
      <c r="BM241" s="126"/>
      <c r="BN241" s="126"/>
      <c r="BO241" s="126"/>
      <c r="BP241" s="126"/>
      <c r="BQ241" s="126"/>
      <c r="BR241" s="126"/>
      <c r="BS241" s="126"/>
      <c r="BT241" s="126"/>
      <c r="BU241" s="126"/>
      <c r="BV241" s="126"/>
      <c r="BW241" s="126"/>
      <c r="BX241" s="126"/>
      <c r="BY241" s="126"/>
      <c r="BZ241" s="126"/>
      <c r="CA241" s="126"/>
      <c r="CB241" s="126"/>
      <c r="CC241" s="126"/>
      <c r="CD241" s="126"/>
      <c r="CE241" s="126"/>
      <c r="CF241" s="126"/>
      <c r="CG241" s="126"/>
      <c r="CH241" s="126"/>
      <c r="CI241" s="126"/>
      <c r="CJ241" s="126"/>
      <c r="CK241" s="126"/>
      <c r="CL241" s="126"/>
      <c r="CM241" s="126"/>
      <c r="CN241" s="126"/>
      <c r="CO241" s="126"/>
      <c r="CP241" s="126"/>
      <c r="CQ241" s="126"/>
      <c r="CR241" s="126"/>
      <c r="CS241" s="126"/>
      <c r="CT241" s="126"/>
      <c r="CU241" s="126"/>
      <c r="CV241" s="126"/>
      <c r="CW241" s="126"/>
      <c r="CX241" s="126"/>
      <c r="CY241" s="126"/>
      <c r="CZ241" s="126"/>
      <c r="DA241" s="126"/>
      <c r="DB241" s="126"/>
      <c r="DC241" s="126"/>
      <c r="DD241" s="126"/>
      <c r="DE241" s="126"/>
      <c r="DF241" s="126"/>
      <c r="DG241" s="126"/>
    </row>
    <row r="242" spans="38:111">
      <c r="AL242" s="126"/>
      <c r="AM242" s="126"/>
      <c r="AN242" s="126"/>
      <c r="AO242" s="126"/>
      <c r="AP242" s="126"/>
      <c r="AQ242" s="126"/>
      <c r="AR242" s="126"/>
      <c r="AS242" s="126"/>
      <c r="AT242" s="126"/>
      <c r="AU242" s="126"/>
      <c r="AV242" s="126"/>
      <c r="AW242" s="126"/>
      <c r="AX242" s="126"/>
      <c r="AY242" s="126"/>
      <c r="AZ242" s="126"/>
      <c r="BA242" s="126"/>
      <c r="BB242" s="126"/>
      <c r="BC242" s="126"/>
      <c r="BD242" s="126"/>
      <c r="BE242" s="126"/>
      <c r="BF242" s="126"/>
      <c r="BG242" s="126"/>
      <c r="BH242" s="126"/>
      <c r="BI242" s="126"/>
      <c r="BJ242" s="126"/>
      <c r="BK242" s="126"/>
      <c r="BL242" s="126"/>
      <c r="BM242" s="126"/>
      <c r="BN242" s="126"/>
      <c r="BO242" s="126"/>
      <c r="BP242" s="126"/>
      <c r="BQ242" s="126"/>
      <c r="BR242" s="126"/>
      <c r="BS242" s="126"/>
      <c r="BT242" s="126"/>
      <c r="BU242" s="126"/>
      <c r="BV242" s="126"/>
      <c r="BW242" s="126"/>
      <c r="BX242" s="126"/>
      <c r="BY242" s="126"/>
      <c r="BZ242" s="126"/>
      <c r="CA242" s="126"/>
      <c r="CB242" s="126"/>
      <c r="CC242" s="126"/>
      <c r="CD242" s="126"/>
      <c r="CE242" s="126"/>
      <c r="CF242" s="126"/>
      <c r="CG242" s="126"/>
      <c r="CH242" s="126"/>
      <c r="CI242" s="126"/>
      <c r="CJ242" s="126"/>
      <c r="CK242" s="126"/>
      <c r="CL242" s="126"/>
      <c r="CM242" s="126"/>
      <c r="CN242" s="126"/>
      <c r="CO242" s="126"/>
      <c r="CP242" s="126"/>
      <c r="CQ242" s="126"/>
      <c r="CR242" s="126"/>
      <c r="CS242" s="126"/>
      <c r="CT242" s="126"/>
      <c r="CU242" s="126"/>
      <c r="CV242" s="126"/>
      <c r="CW242" s="126"/>
      <c r="CX242" s="126"/>
      <c r="CY242" s="126"/>
      <c r="CZ242" s="126"/>
      <c r="DA242" s="126"/>
      <c r="DB242" s="126"/>
      <c r="DC242" s="126"/>
      <c r="DD242" s="126"/>
      <c r="DE242" s="126"/>
      <c r="DF242" s="126"/>
      <c r="DG242" s="126"/>
    </row>
    <row r="243" spans="38:111">
      <c r="AL243" s="126"/>
      <c r="AM243" s="126"/>
      <c r="AN243" s="126"/>
      <c r="AO243" s="126"/>
      <c r="AP243" s="126"/>
      <c r="AQ243" s="126"/>
      <c r="AR243" s="126"/>
      <c r="AS243" s="126"/>
      <c r="AT243" s="126"/>
      <c r="AU243" s="126"/>
      <c r="AV243" s="126"/>
      <c r="AW243" s="126"/>
      <c r="AX243" s="126"/>
      <c r="AY243" s="126"/>
      <c r="AZ243" s="126"/>
      <c r="BA243" s="126"/>
      <c r="BB243" s="126"/>
      <c r="BC243" s="126"/>
      <c r="BD243" s="126"/>
      <c r="BE243" s="126"/>
      <c r="BF243" s="126"/>
      <c r="BG243" s="126"/>
      <c r="BH243" s="126"/>
      <c r="BI243" s="126"/>
      <c r="BJ243" s="126"/>
      <c r="BK243" s="126"/>
      <c r="BL243" s="126"/>
      <c r="BM243" s="126"/>
      <c r="BN243" s="126"/>
      <c r="BO243" s="126"/>
      <c r="BP243" s="126"/>
      <c r="BQ243" s="126"/>
      <c r="BR243" s="126"/>
      <c r="BS243" s="126"/>
      <c r="BT243" s="126"/>
      <c r="BU243" s="126"/>
      <c r="BV243" s="126"/>
      <c r="BW243" s="126"/>
      <c r="BX243" s="126"/>
      <c r="BY243" s="126"/>
      <c r="BZ243" s="126"/>
      <c r="CA243" s="126"/>
      <c r="CB243" s="126"/>
      <c r="CC243" s="126"/>
      <c r="CD243" s="126"/>
      <c r="CE243" s="126"/>
      <c r="CF243" s="126"/>
      <c r="CG243" s="126"/>
      <c r="CH243" s="126"/>
      <c r="CI243" s="126"/>
      <c r="CJ243" s="126"/>
      <c r="CK243" s="126"/>
      <c r="CL243" s="126"/>
      <c r="CM243" s="126"/>
      <c r="CN243" s="126"/>
      <c r="CO243" s="126"/>
      <c r="CP243" s="126"/>
      <c r="CQ243" s="126"/>
      <c r="CR243" s="126"/>
      <c r="CS243" s="126"/>
      <c r="CT243" s="126"/>
      <c r="CU243" s="126"/>
      <c r="CV243" s="126"/>
      <c r="CW243" s="126"/>
      <c r="CX243" s="126"/>
      <c r="CY243" s="126"/>
      <c r="CZ243" s="126"/>
      <c r="DA243" s="126"/>
      <c r="DB243" s="126"/>
      <c r="DC243" s="126"/>
      <c r="DD243" s="126"/>
      <c r="DE243" s="126"/>
      <c r="DF243" s="126"/>
      <c r="DG243" s="126"/>
    </row>
    <row r="244" spans="38:111">
      <c r="AL244" s="126"/>
      <c r="AM244" s="126"/>
      <c r="AN244" s="126"/>
      <c r="AO244" s="126"/>
      <c r="AP244" s="126"/>
      <c r="AQ244" s="126"/>
      <c r="AR244" s="126"/>
      <c r="AS244" s="126"/>
      <c r="AT244" s="126"/>
      <c r="AU244" s="126"/>
      <c r="AV244" s="126"/>
      <c r="AW244" s="126"/>
      <c r="AX244" s="126"/>
      <c r="AY244" s="126"/>
      <c r="AZ244" s="126"/>
      <c r="BA244" s="126"/>
      <c r="BB244" s="126"/>
      <c r="BC244" s="126"/>
      <c r="BD244" s="126"/>
      <c r="BE244" s="126"/>
      <c r="BF244" s="126"/>
      <c r="BG244" s="126"/>
      <c r="BH244" s="126"/>
      <c r="BI244" s="126"/>
      <c r="BJ244" s="126"/>
      <c r="BK244" s="126"/>
      <c r="BL244" s="126"/>
      <c r="BM244" s="126"/>
      <c r="BN244" s="126"/>
      <c r="BO244" s="126"/>
      <c r="BP244" s="126"/>
      <c r="BQ244" s="126"/>
      <c r="BR244" s="126"/>
      <c r="BS244" s="126"/>
      <c r="BT244" s="126"/>
      <c r="BU244" s="126"/>
      <c r="BV244" s="126"/>
      <c r="BW244" s="126"/>
      <c r="BX244" s="126"/>
      <c r="BY244" s="126"/>
      <c r="BZ244" s="126"/>
      <c r="CA244" s="126"/>
      <c r="CB244" s="126"/>
      <c r="CC244" s="126"/>
      <c r="CD244" s="126"/>
      <c r="CE244" s="126"/>
      <c r="CF244" s="126"/>
      <c r="CG244" s="126"/>
      <c r="CH244" s="126"/>
      <c r="CI244" s="126"/>
      <c r="CJ244" s="126"/>
      <c r="CK244" s="126"/>
      <c r="CL244" s="126"/>
      <c r="CM244" s="126"/>
      <c r="CN244" s="126"/>
      <c r="CO244" s="126"/>
      <c r="CP244" s="126"/>
      <c r="CQ244" s="126"/>
      <c r="CR244" s="126"/>
      <c r="CS244" s="126"/>
      <c r="CT244" s="126"/>
      <c r="CU244" s="126"/>
      <c r="CV244" s="126"/>
      <c r="CW244" s="126"/>
      <c r="CX244" s="126"/>
      <c r="CY244" s="126"/>
      <c r="CZ244" s="126"/>
      <c r="DA244" s="126"/>
      <c r="DB244" s="126"/>
      <c r="DC244" s="126"/>
      <c r="DD244" s="126"/>
      <c r="DE244" s="126"/>
      <c r="DF244" s="126"/>
      <c r="DG244" s="126"/>
    </row>
    <row r="245" spans="38:111">
      <c r="AL245" s="126"/>
      <c r="AM245" s="126"/>
      <c r="AN245" s="126"/>
      <c r="AO245" s="126"/>
      <c r="AP245" s="126"/>
      <c r="AQ245" s="126"/>
      <c r="AR245" s="126"/>
      <c r="AS245" s="126"/>
      <c r="AT245" s="126"/>
      <c r="AU245" s="126"/>
      <c r="AV245" s="126"/>
      <c r="AW245" s="126"/>
      <c r="AX245" s="126"/>
      <c r="AY245" s="126"/>
      <c r="AZ245" s="126"/>
      <c r="BA245" s="126"/>
      <c r="BB245" s="126"/>
      <c r="BC245" s="126"/>
      <c r="BD245" s="126"/>
      <c r="BE245" s="126"/>
      <c r="BF245" s="126"/>
      <c r="BG245" s="126"/>
      <c r="BH245" s="126"/>
      <c r="BI245" s="126"/>
      <c r="BJ245" s="126"/>
      <c r="BK245" s="126"/>
      <c r="BL245" s="126"/>
      <c r="BM245" s="126"/>
      <c r="BN245" s="126"/>
      <c r="BO245" s="126"/>
      <c r="BP245" s="126"/>
      <c r="BQ245" s="126"/>
      <c r="BR245" s="126"/>
      <c r="BS245" s="126"/>
      <c r="BT245" s="126"/>
      <c r="BU245" s="126"/>
      <c r="BV245" s="126"/>
      <c r="BW245" s="126"/>
      <c r="BX245" s="126"/>
      <c r="BY245" s="126"/>
      <c r="BZ245" s="126"/>
      <c r="CA245" s="126"/>
      <c r="CB245" s="126"/>
      <c r="CC245" s="126"/>
      <c r="CD245" s="126"/>
      <c r="CE245" s="126"/>
      <c r="CF245" s="126"/>
      <c r="CG245" s="126"/>
      <c r="CH245" s="126"/>
      <c r="CI245" s="126"/>
      <c r="CJ245" s="126"/>
      <c r="CK245" s="126"/>
      <c r="CL245" s="126"/>
      <c r="CM245" s="126"/>
      <c r="CN245" s="126"/>
      <c r="CO245" s="126"/>
      <c r="CP245" s="126"/>
      <c r="CQ245" s="126"/>
      <c r="CR245" s="126"/>
      <c r="CS245" s="126"/>
      <c r="CT245" s="126"/>
      <c r="CU245" s="126"/>
      <c r="CV245" s="126"/>
      <c r="CW245" s="126"/>
      <c r="CX245" s="126"/>
      <c r="CY245" s="126"/>
      <c r="CZ245" s="126"/>
      <c r="DA245" s="126"/>
      <c r="DB245" s="126"/>
      <c r="DC245" s="126"/>
      <c r="DD245" s="126"/>
      <c r="DE245" s="126"/>
      <c r="DF245" s="126"/>
      <c r="DG245" s="126"/>
    </row>
    <row r="246" spans="38:111">
      <c r="AL246" s="126"/>
      <c r="AM246" s="126"/>
      <c r="AN246" s="126"/>
      <c r="AO246" s="126"/>
      <c r="AP246" s="126"/>
      <c r="AQ246" s="126"/>
      <c r="AR246" s="126"/>
      <c r="AS246" s="126"/>
      <c r="AT246" s="126"/>
      <c r="AU246" s="126"/>
      <c r="AV246" s="126"/>
      <c r="AW246" s="126"/>
      <c r="AX246" s="126"/>
      <c r="AY246" s="126"/>
      <c r="AZ246" s="126"/>
      <c r="BA246" s="126"/>
      <c r="BB246" s="126"/>
      <c r="BC246" s="126"/>
      <c r="BD246" s="126"/>
      <c r="BE246" s="126"/>
      <c r="BF246" s="126"/>
      <c r="BG246" s="126"/>
      <c r="BH246" s="126"/>
      <c r="BI246" s="126"/>
      <c r="BJ246" s="126"/>
      <c r="BK246" s="126"/>
      <c r="BL246" s="126"/>
      <c r="BM246" s="126"/>
      <c r="BN246" s="126"/>
      <c r="BO246" s="126"/>
      <c r="BP246" s="126"/>
      <c r="BQ246" s="126"/>
      <c r="BR246" s="126"/>
      <c r="BS246" s="126"/>
      <c r="BT246" s="126"/>
      <c r="BU246" s="126"/>
      <c r="BV246" s="126"/>
      <c r="BW246" s="126"/>
      <c r="BX246" s="126"/>
      <c r="BY246" s="126"/>
      <c r="BZ246" s="126"/>
      <c r="CA246" s="126"/>
      <c r="CB246" s="126"/>
      <c r="CC246" s="126"/>
      <c r="CD246" s="126"/>
      <c r="CE246" s="126"/>
      <c r="CF246" s="126"/>
      <c r="CG246" s="126"/>
      <c r="CH246" s="126"/>
      <c r="CI246" s="126"/>
      <c r="CJ246" s="126"/>
      <c r="CK246" s="126"/>
      <c r="CL246" s="126"/>
      <c r="CM246" s="126"/>
      <c r="CN246" s="126"/>
      <c r="CO246" s="126"/>
      <c r="CP246" s="126"/>
      <c r="CQ246" s="126"/>
      <c r="CR246" s="126"/>
      <c r="CS246" s="126"/>
      <c r="CT246" s="126"/>
      <c r="CU246" s="126"/>
      <c r="CV246" s="126"/>
      <c r="CW246" s="126"/>
      <c r="CX246" s="126"/>
      <c r="CY246" s="126"/>
      <c r="CZ246" s="126"/>
      <c r="DA246" s="126"/>
      <c r="DB246" s="126"/>
      <c r="DC246" s="126"/>
      <c r="DD246" s="126"/>
      <c r="DE246" s="126"/>
      <c r="DF246" s="126"/>
      <c r="DG246" s="126"/>
    </row>
    <row r="247" spans="38:111">
      <c r="AL247" s="126"/>
      <c r="AM247" s="126"/>
      <c r="AN247" s="126"/>
      <c r="AO247" s="126"/>
      <c r="AP247" s="126"/>
      <c r="AQ247" s="126"/>
      <c r="AR247" s="126"/>
      <c r="AS247" s="126"/>
      <c r="AT247" s="126"/>
      <c r="AU247" s="126"/>
      <c r="AV247" s="126"/>
      <c r="AW247" s="126"/>
      <c r="AX247" s="126"/>
      <c r="AY247" s="126"/>
      <c r="AZ247" s="126"/>
      <c r="BA247" s="126"/>
      <c r="BB247" s="126"/>
      <c r="BC247" s="126"/>
      <c r="BD247" s="126"/>
      <c r="BE247" s="126"/>
      <c r="BF247" s="126"/>
      <c r="BG247" s="126"/>
      <c r="BH247" s="126"/>
      <c r="BI247" s="126"/>
      <c r="BJ247" s="126"/>
      <c r="BK247" s="126"/>
      <c r="BL247" s="126"/>
      <c r="BM247" s="126"/>
      <c r="BN247" s="126"/>
      <c r="BO247" s="126"/>
      <c r="BP247" s="126"/>
      <c r="BQ247" s="126"/>
      <c r="BR247" s="126"/>
      <c r="BS247" s="126"/>
      <c r="BT247" s="126"/>
      <c r="BU247" s="126"/>
      <c r="BV247" s="126"/>
      <c r="BW247" s="126"/>
      <c r="BX247" s="126"/>
      <c r="BY247" s="126"/>
      <c r="BZ247" s="126"/>
      <c r="CA247" s="126"/>
      <c r="CB247" s="126"/>
      <c r="CC247" s="126"/>
      <c r="CD247" s="126"/>
      <c r="CE247" s="126"/>
      <c r="CF247" s="126"/>
      <c r="CG247" s="126"/>
      <c r="CH247" s="126"/>
      <c r="CI247" s="126"/>
      <c r="CJ247" s="126"/>
      <c r="CK247" s="126"/>
      <c r="CL247" s="126"/>
      <c r="CM247" s="126"/>
      <c r="CN247" s="126"/>
      <c r="CO247" s="126"/>
      <c r="CP247" s="126"/>
      <c r="CQ247" s="126"/>
      <c r="CR247" s="126"/>
      <c r="CS247" s="126"/>
      <c r="CT247" s="126"/>
      <c r="CU247" s="126"/>
      <c r="CV247" s="126"/>
      <c r="CW247" s="126"/>
      <c r="CX247" s="126"/>
      <c r="CY247" s="126"/>
      <c r="CZ247" s="126"/>
      <c r="DA247" s="126"/>
      <c r="DB247" s="126"/>
      <c r="DC247" s="126"/>
      <c r="DD247" s="126"/>
      <c r="DE247" s="126"/>
      <c r="DF247" s="126"/>
      <c r="DG247" s="126"/>
    </row>
    <row r="248" spans="38:111">
      <c r="AL248" s="126"/>
      <c r="AM248" s="126"/>
      <c r="AN248" s="126"/>
      <c r="AO248" s="126"/>
      <c r="AP248" s="126"/>
      <c r="AQ248" s="126"/>
      <c r="AR248" s="126"/>
      <c r="AS248" s="126"/>
      <c r="AT248" s="126"/>
      <c r="AU248" s="126"/>
      <c r="AV248" s="126"/>
      <c r="AW248" s="126"/>
      <c r="AX248" s="126"/>
      <c r="AY248" s="126"/>
      <c r="AZ248" s="126"/>
      <c r="BA248" s="126"/>
      <c r="BB248" s="126"/>
      <c r="BC248" s="126"/>
      <c r="BD248" s="126"/>
      <c r="BE248" s="126"/>
      <c r="BF248" s="126"/>
      <c r="BG248" s="126"/>
      <c r="BH248" s="126"/>
      <c r="BI248" s="126"/>
      <c r="BJ248" s="126"/>
      <c r="BK248" s="126"/>
      <c r="BL248" s="126"/>
      <c r="BM248" s="126"/>
      <c r="BN248" s="126"/>
      <c r="BO248" s="126"/>
      <c r="BP248" s="126"/>
      <c r="BQ248" s="126"/>
      <c r="BR248" s="126"/>
      <c r="BS248" s="126"/>
      <c r="BT248" s="126"/>
      <c r="BU248" s="126"/>
      <c r="BV248" s="126"/>
      <c r="BW248" s="126"/>
      <c r="BX248" s="126"/>
      <c r="BY248" s="126"/>
      <c r="BZ248" s="126"/>
      <c r="CA248" s="126"/>
      <c r="CB248" s="126"/>
      <c r="CC248" s="126"/>
      <c r="CD248" s="126"/>
      <c r="CE248" s="126"/>
      <c r="CF248" s="126"/>
      <c r="CG248" s="126"/>
      <c r="CH248" s="126"/>
      <c r="CI248" s="126"/>
      <c r="CJ248" s="126"/>
      <c r="CK248" s="126"/>
      <c r="CL248" s="126"/>
      <c r="CM248" s="126"/>
      <c r="CN248" s="126"/>
      <c r="CO248" s="126"/>
      <c r="CP248" s="126"/>
      <c r="CQ248" s="126"/>
      <c r="CR248" s="126"/>
      <c r="CS248" s="126"/>
      <c r="CT248" s="126"/>
      <c r="CU248" s="126"/>
      <c r="CV248" s="126"/>
      <c r="CW248" s="126"/>
      <c r="CX248" s="126"/>
      <c r="CY248" s="126"/>
      <c r="CZ248" s="126"/>
      <c r="DA248" s="126"/>
      <c r="DB248" s="126"/>
      <c r="DC248" s="126"/>
      <c r="DD248" s="126"/>
      <c r="DE248" s="126"/>
      <c r="DF248" s="126"/>
      <c r="DG248" s="126"/>
    </row>
    <row r="249" spans="38:111">
      <c r="AL249" s="126"/>
      <c r="AM249" s="126"/>
      <c r="AN249" s="126"/>
      <c r="AO249" s="126"/>
      <c r="AP249" s="126"/>
      <c r="AQ249" s="126"/>
      <c r="AR249" s="126"/>
      <c r="AS249" s="126"/>
      <c r="AT249" s="126"/>
      <c r="AU249" s="126"/>
      <c r="AV249" s="126"/>
      <c r="AW249" s="126"/>
      <c r="AX249" s="126"/>
      <c r="AY249" s="126"/>
      <c r="AZ249" s="126"/>
      <c r="BA249" s="126"/>
      <c r="BB249" s="126"/>
      <c r="BC249" s="126"/>
      <c r="BD249" s="126"/>
      <c r="BE249" s="126"/>
      <c r="BF249" s="126"/>
      <c r="BG249" s="126"/>
      <c r="BH249" s="126"/>
      <c r="BI249" s="126"/>
      <c r="BJ249" s="126"/>
      <c r="BK249" s="126"/>
      <c r="BL249" s="126"/>
      <c r="BM249" s="126"/>
      <c r="BN249" s="126"/>
      <c r="BO249" s="126"/>
      <c r="BP249" s="126"/>
      <c r="BQ249" s="126"/>
      <c r="BR249" s="126"/>
      <c r="BS249" s="126"/>
      <c r="BT249" s="126"/>
      <c r="BU249" s="126"/>
      <c r="BV249" s="126"/>
      <c r="BW249" s="126"/>
      <c r="BX249" s="126"/>
      <c r="BY249" s="126"/>
      <c r="BZ249" s="126"/>
      <c r="CA249" s="126"/>
      <c r="CB249" s="126"/>
      <c r="CC249" s="126"/>
      <c r="CD249" s="126"/>
      <c r="CE249" s="126"/>
      <c r="CF249" s="126"/>
      <c r="CG249" s="126"/>
      <c r="CH249" s="126"/>
      <c r="CI249" s="126"/>
      <c r="CJ249" s="126"/>
      <c r="CK249" s="126"/>
      <c r="CL249" s="126"/>
      <c r="CM249" s="126"/>
      <c r="CN249" s="126"/>
      <c r="CO249" s="126"/>
      <c r="CP249" s="126"/>
      <c r="CQ249" s="126"/>
      <c r="CR249" s="126"/>
      <c r="CS249" s="126"/>
      <c r="CT249" s="126"/>
      <c r="CU249" s="126"/>
      <c r="CV249" s="126"/>
      <c r="CW249" s="126"/>
      <c r="CX249" s="126"/>
      <c r="CY249" s="126"/>
      <c r="CZ249" s="126"/>
      <c r="DA249" s="126"/>
      <c r="DB249" s="126"/>
      <c r="DC249" s="126"/>
      <c r="DD249" s="126"/>
      <c r="DE249" s="126"/>
      <c r="DF249" s="126"/>
      <c r="DG249" s="126"/>
    </row>
    <row r="250" spans="38:111">
      <c r="AL250" s="126"/>
      <c r="AM250" s="126"/>
      <c r="AN250" s="126"/>
      <c r="AO250" s="126"/>
      <c r="AP250" s="126"/>
      <c r="AQ250" s="126"/>
      <c r="AR250" s="126"/>
      <c r="AS250" s="126"/>
      <c r="AT250" s="126"/>
      <c r="AU250" s="126"/>
      <c r="AV250" s="126"/>
      <c r="AW250" s="126"/>
      <c r="AX250" s="126"/>
      <c r="AY250" s="126"/>
      <c r="AZ250" s="126"/>
      <c r="BA250" s="126"/>
      <c r="BB250" s="126"/>
      <c r="BC250" s="126"/>
      <c r="BD250" s="126"/>
      <c r="BE250" s="126"/>
      <c r="BF250" s="126"/>
      <c r="BG250" s="126"/>
      <c r="BH250" s="126"/>
      <c r="BI250" s="126"/>
      <c r="BJ250" s="126"/>
      <c r="BK250" s="126"/>
      <c r="BL250" s="126"/>
      <c r="BM250" s="126"/>
      <c r="BN250" s="126"/>
      <c r="BO250" s="126"/>
      <c r="BP250" s="126"/>
      <c r="BQ250" s="126"/>
      <c r="BR250" s="126"/>
      <c r="BS250" s="126"/>
      <c r="BT250" s="126"/>
      <c r="BU250" s="126"/>
      <c r="BV250" s="126"/>
      <c r="BW250" s="126"/>
      <c r="BX250" s="126"/>
      <c r="BY250" s="126"/>
      <c r="BZ250" s="126"/>
      <c r="CA250" s="126"/>
      <c r="CB250" s="126"/>
      <c r="CC250" s="126"/>
      <c r="CD250" s="126"/>
      <c r="CE250" s="126"/>
      <c r="CF250" s="126"/>
      <c r="CG250" s="126"/>
      <c r="CH250" s="126"/>
      <c r="CI250" s="126"/>
      <c r="CJ250" s="126"/>
      <c r="CK250" s="126"/>
      <c r="CL250" s="126"/>
      <c r="CM250" s="126"/>
      <c r="CN250" s="126"/>
      <c r="CO250" s="126"/>
      <c r="CP250" s="126"/>
      <c r="CQ250" s="126"/>
      <c r="CR250" s="126"/>
      <c r="CS250" s="126"/>
      <c r="CT250" s="126"/>
      <c r="CU250" s="126"/>
      <c r="CV250" s="126"/>
      <c r="CW250" s="126"/>
      <c r="CX250" s="126"/>
      <c r="CY250" s="126"/>
      <c r="CZ250" s="126"/>
      <c r="DA250" s="126"/>
      <c r="DB250" s="126"/>
      <c r="DC250" s="126"/>
      <c r="DD250" s="126"/>
      <c r="DE250" s="126"/>
      <c r="DF250" s="126"/>
      <c r="DG250" s="126"/>
    </row>
    <row r="251" spans="38:111">
      <c r="AL251" s="126"/>
      <c r="AM251" s="126"/>
      <c r="AN251" s="126"/>
      <c r="AO251" s="126"/>
      <c r="AP251" s="126"/>
      <c r="AQ251" s="126"/>
      <c r="AR251" s="126"/>
      <c r="AS251" s="126"/>
      <c r="AT251" s="126"/>
      <c r="AU251" s="126"/>
      <c r="AV251" s="126"/>
      <c r="AW251" s="126"/>
      <c r="AX251" s="126"/>
      <c r="AY251" s="126"/>
      <c r="AZ251" s="126"/>
      <c r="BA251" s="126"/>
      <c r="BB251" s="126"/>
      <c r="BC251" s="126"/>
      <c r="BD251" s="126"/>
      <c r="BE251" s="126"/>
      <c r="BF251" s="126"/>
      <c r="BG251" s="126"/>
      <c r="BH251" s="126"/>
      <c r="BI251" s="126"/>
      <c r="BJ251" s="126"/>
      <c r="BK251" s="126"/>
      <c r="BL251" s="126"/>
      <c r="BM251" s="126"/>
      <c r="BN251" s="126"/>
      <c r="BO251" s="126"/>
      <c r="BP251" s="126"/>
      <c r="BQ251" s="126"/>
      <c r="BR251" s="126"/>
      <c r="BS251" s="126"/>
      <c r="BT251" s="126"/>
      <c r="BU251" s="126"/>
      <c r="BV251" s="126"/>
      <c r="BW251" s="126"/>
      <c r="BX251" s="126"/>
      <c r="BY251" s="126"/>
      <c r="BZ251" s="126"/>
      <c r="CA251" s="126"/>
      <c r="CB251" s="126"/>
      <c r="CC251" s="126"/>
      <c r="CD251" s="126"/>
      <c r="CE251" s="126"/>
      <c r="CF251" s="126"/>
      <c r="CG251" s="126"/>
      <c r="CH251" s="126"/>
      <c r="CI251" s="126"/>
      <c r="CJ251" s="126"/>
      <c r="CK251" s="126"/>
      <c r="CL251" s="126"/>
      <c r="CM251" s="126"/>
      <c r="CN251" s="126"/>
      <c r="CO251" s="126"/>
      <c r="CP251" s="126"/>
      <c r="CQ251" s="126"/>
      <c r="CR251" s="126"/>
      <c r="CS251" s="126"/>
      <c r="CT251" s="126"/>
      <c r="CU251" s="126"/>
      <c r="CV251" s="126"/>
      <c r="CW251" s="126"/>
      <c r="CX251" s="126"/>
      <c r="CY251" s="126"/>
      <c r="CZ251" s="126"/>
      <c r="DA251" s="126"/>
      <c r="DB251" s="126"/>
      <c r="DC251" s="126"/>
      <c r="DD251" s="126"/>
      <c r="DE251" s="126"/>
      <c r="DF251" s="126"/>
      <c r="DG251" s="126"/>
    </row>
    <row r="252" spans="38:111">
      <c r="AL252" s="126"/>
      <c r="AM252" s="126"/>
      <c r="AN252" s="126"/>
      <c r="AO252" s="126"/>
      <c r="AP252" s="126"/>
      <c r="AQ252" s="126"/>
      <c r="AR252" s="126"/>
      <c r="AS252" s="126"/>
      <c r="AT252" s="126"/>
      <c r="AU252" s="126"/>
      <c r="AV252" s="126"/>
      <c r="AW252" s="126"/>
      <c r="AX252" s="126"/>
      <c r="AY252" s="126"/>
      <c r="AZ252" s="126"/>
      <c r="BA252" s="126"/>
      <c r="BB252" s="126"/>
      <c r="BC252" s="126"/>
      <c r="BD252" s="126"/>
      <c r="BE252" s="126"/>
      <c r="BF252" s="126"/>
      <c r="BG252" s="126"/>
      <c r="BH252" s="126"/>
      <c r="BI252" s="126"/>
      <c r="BJ252" s="126"/>
      <c r="BK252" s="126"/>
      <c r="BL252" s="126"/>
      <c r="BM252" s="126"/>
      <c r="BN252" s="126"/>
      <c r="BO252" s="126"/>
      <c r="BP252" s="126"/>
      <c r="BQ252" s="126"/>
      <c r="BR252" s="126"/>
      <c r="BS252" s="126"/>
      <c r="BT252" s="126"/>
      <c r="BU252" s="126"/>
      <c r="BV252" s="126"/>
      <c r="BW252" s="126"/>
      <c r="BX252" s="126"/>
      <c r="BY252" s="126"/>
      <c r="BZ252" s="126"/>
      <c r="CA252" s="126"/>
      <c r="CB252" s="126"/>
      <c r="CC252" s="126"/>
      <c r="CD252" s="126"/>
      <c r="CE252" s="126"/>
      <c r="CF252" s="126"/>
      <c r="CG252" s="126"/>
      <c r="CH252" s="126"/>
      <c r="CI252" s="126"/>
      <c r="CJ252" s="126"/>
      <c r="CK252" s="126"/>
      <c r="CL252" s="126"/>
      <c r="CM252" s="126"/>
      <c r="CN252" s="126"/>
      <c r="CO252" s="126"/>
      <c r="CP252" s="126"/>
      <c r="CQ252" s="126"/>
      <c r="CR252" s="126"/>
      <c r="CS252" s="126"/>
      <c r="CT252" s="126"/>
      <c r="CU252" s="126"/>
      <c r="CV252" s="126"/>
      <c r="CW252" s="126"/>
      <c r="CX252" s="126"/>
      <c r="CY252" s="126"/>
      <c r="CZ252" s="126"/>
      <c r="DA252" s="126"/>
      <c r="DB252" s="126"/>
      <c r="DC252" s="126"/>
      <c r="DD252" s="126"/>
      <c r="DE252" s="126"/>
      <c r="DF252" s="126"/>
      <c r="DG252" s="126"/>
    </row>
    <row r="253" spans="38:111">
      <c r="AL253" s="126"/>
      <c r="AM253" s="126"/>
      <c r="AN253" s="126"/>
      <c r="AO253" s="126"/>
      <c r="AP253" s="126"/>
      <c r="AQ253" s="126"/>
      <c r="AR253" s="126"/>
      <c r="AS253" s="126"/>
      <c r="AT253" s="126"/>
      <c r="AU253" s="126"/>
      <c r="AV253" s="126"/>
      <c r="AW253" s="126"/>
      <c r="AX253" s="126"/>
      <c r="AY253" s="126"/>
      <c r="AZ253" s="126"/>
      <c r="BA253" s="126"/>
      <c r="BB253" s="126"/>
      <c r="BC253" s="126"/>
      <c r="BD253" s="126"/>
      <c r="BE253" s="126"/>
      <c r="BF253" s="126"/>
      <c r="BG253" s="126"/>
      <c r="BH253" s="126"/>
      <c r="BI253" s="126"/>
      <c r="BJ253" s="126"/>
      <c r="BK253" s="126"/>
      <c r="BL253" s="126"/>
      <c r="BM253" s="126"/>
      <c r="BN253" s="126"/>
      <c r="BO253" s="126"/>
      <c r="BP253" s="126"/>
      <c r="BQ253" s="126"/>
      <c r="BR253" s="126"/>
      <c r="BS253" s="126"/>
      <c r="BT253" s="126"/>
      <c r="BU253" s="126"/>
      <c r="BV253" s="126"/>
      <c r="BW253" s="126"/>
      <c r="BX253" s="126"/>
      <c r="BY253" s="126"/>
      <c r="BZ253" s="126"/>
      <c r="CA253" s="126"/>
      <c r="CB253" s="126"/>
      <c r="CC253" s="126"/>
      <c r="CD253" s="126"/>
      <c r="CE253" s="126"/>
      <c r="CF253" s="126"/>
      <c r="CG253" s="126"/>
      <c r="CH253" s="126"/>
      <c r="CI253" s="126"/>
      <c r="CJ253" s="126"/>
      <c r="CK253" s="126"/>
      <c r="CL253" s="126"/>
      <c r="CM253" s="126"/>
      <c r="CN253" s="126"/>
      <c r="CO253" s="126"/>
      <c r="CP253" s="126"/>
      <c r="CQ253" s="126"/>
      <c r="CR253" s="126"/>
      <c r="CS253" s="126"/>
      <c r="CT253" s="126"/>
      <c r="CU253" s="126"/>
      <c r="CV253" s="126"/>
      <c r="CW253" s="126"/>
      <c r="CX253" s="126"/>
      <c r="CY253" s="126"/>
      <c r="CZ253" s="126"/>
      <c r="DA253" s="126"/>
      <c r="DB253" s="126"/>
      <c r="DC253" s="126"/>
      <c r="DD253" s="126"/>
      <c r="DE253" s="126"/>
      <c r="DF253" s="126"/>
      <c r="DG253" s="126"/>
    </row>
  </sheetData>
  <sheetProtection formatCells="0" insertRows="0" deleteRows="0"/>
  <mergeCells count="87">
    <mergeCell ref="L59:N59"/>
    <mergeCell ref="A1:C3"/>
    <mergeCell ref="D1:S1"/>
    <mergeCell ref="D2:S2"/>
    <mergeCell ref="D3:F3"/>
    <mergeCell ref="M30:M32"/>
    <mergeCell ref="O30:O32"/>
    <mergeCell ref="B8:B9"/>
    <mergeCell ref="C8:C9"/>
    <mergeCell ref="E8:E9"/>
    <mergeCell ref="G8:G9"/>
    <mergeCell ref="I8:I9"/>
    <mergeCell ref="L8:L9"/>
    <mergeCell ref="L7:P7"/>
    <mergeCell ref="R7:AE7"/>
    <mergeCell ref="A8:A9"/>
    <mergeCell ref="L63:N63"/>
    <mergeCell ref="C62:I62"/>
    <mergeCell ref="L62:N62"/>
    <mergeCell ref="C63:I63"/>
    <mergeCell ref="C61:I61"/>
    <mergeCell ref="L61:N61"/>
    <mergeCell ref="C60:I60"/>
    <mergeCell ref="AH17:AH18"/>
    <mergeCell ref="AH19:AH20"/>
    <mergeCell ref="AH21:AH23"/>
    <mergeCell ref="AH36:AH38"/>
    <mergeCell ref="AH28:AH29"/>
    <mergeCell ref="AH39:AH40"/>
    <mergeCell ref="C56:I56"/>
    <mergeCell ref="A55:N55"/>
    <mergeCell ref="L56:N56"/>
    <mergeCell ref="C57:I57"/>
    <mergeCell ref="C58:I58"/>
    <mergeCell ref="C59:I59"/>
    <mergeCell ref="L60:N60"/>
    <mergeCell ref="L57:N57"/>
    <mergeCell ref="L58:N58"/>
    <mergeCell ref="BA7:BA9"/>
    <mergeCell ref="M28:M29"/>
    <mergeCell ref="O28:O29"/>
    <mergeCell ref="AF23:AF24"/>
    <mergeCell ref="AG8:AG9"/>
    <mergeCell ref="AJ8:AJ9"/>
    <mergeCell ref="AK8:AK9"/>
    <mergeCell ref="M8:M9"/>
    <mergeCell ref="O8:O9"/>
    <mergeCell ref="Y9:Z9"/>
    <mergeCell ref="P8:P9"/>
    <mergeCell ref="R8:R9"/>
    <mergeCell ref="AL7:AZ7"/>
    <mergeCell ref="AW8:AY8"/>
    <mergeCell ref="AI8:AI9"/>
    <mergeCell ref="AT8:AV8"/>
    <mergeCell ref="AM8:AM9"/>
    <mergeCell ref="AN8:AP8"/>
    <mergeCell ref="AQ8:AS8"/>
    <mergeCell ref="AI28:AI29"/>
    <mergeCell ref="AZ8:AZ9"/>
    <mergeCell ref="AL8:AL9"/>
    <mergeCell ref="AH13:AH14"/>
    <mergeCell ref="H8:H9"/>
    <mergeCell ref="K8:K9"/>
    <mergeCell ref="AE8:AE9"/>
    <mergeCell ref="J8:J9"/>
    <mergeCell ref="AA8:AB8"/>
    <mergeCell ref="S8:T8"/>
    <mergeCell ref="Q7:Q9"/>
    <mergeCell ref="W8:X8"/>
    <mergeCell ref="AF8:AF9"/>
    <mergeCell ref="AC8:AD8"/>
    <mergeCell ref="N8:N9"/>
    <mergeCell ref="A7:K7"/>
    <mergeCell ref="D5:E5"/>
    <mergeCell ref="D8:D9"/>
    <mergeCell ref="F8:F9"/>
    <mergeCell ref="Y8:Z8"/>
    <mergeCell ref="U8:V8"/>
    <mergeCell ref="W5:AJ5"/>
    <mergeCell ref="W9:X9"/>
    <mergeCell ref="AH8:AH9"/>
    <mergeCell ref="AF7:AK7"/>
    <mergeCell ref="K3:P3"/>
    <mergeCell ref="Q3:R3"/>
    <mergeCell ref="I3:J3"/>
    <mergeCell ref="G3:H3"/>
    <mergeCell ref="I5:J5"/>
  </mergeCells>
  <phoneticPr fontId="32" type="noConversion"/>
  <conditionalFormatting sqref="H28:H29">
    <cfRule type="cellIs" dxfId="727" priority="824" operator="equal">
      <formula>#REF!</formula>
    </cfRule>
  </conditionalFormatting>
  <conditionalFormatting sqref="L10:L14 L41:L51">
    <cfRule type="cellIs" dxfId="726" priority="134" operator="equal">
      <formula>"ALTA"</formula>
    </cfRule>
    <cfRule type="cellIs" dxfId="725" priority="135" operator="equal">
      <formula>"MUY ALTA"</formula>
    </cfRule>
    <cfRule type="cellIs" dxfId="724" priority="136" operator="equal">
      <formula>"MEDIA"</formula>
    </cfRule>
  </conditionalFormatting>
  <conditionalFormatting sqref="L10:L14 AF10:AF23 AF25:AF51 L41:L51">
    <cfRule type="cellIs" dxfId="723" priority="137" operator="equal">
      <formula>"BAJA"</formula>
    </cfRule>
    <cfRule type="cellIs" dxfId="722" priority="138" operator="equal">
      <formula>"MUY BAJA"</formula>
    </cfRule>
  </conditionalFormatting>
  <conditionalFormatting sqref="L16:L28 L30">
    <cfRule type="cellIs" dxfId="721" priority="868" operator="equal">
      <formula>"MUY ALTA"</formula>
    </cfRule>
    <cfRule type="cellIs" dxfId="720" priority="870" operator="equal">
      <formula>"BAJA"</formula>
    </cfRule>
    <cfRule type="cellIs" dxfId="719" priority="869" operator="equal">
      <formula>"MEDIA"</formula>
    </cfRule>
    <cfRule type="cellIs" dxfId="718" priority="871" operator="equal">
      <formula>"MUY BAJA"</formula>
    </cfRule>
    <cfRule type="cellIs" dxfId="717" priority="867" operator="equal">
      <formula>"ALTA"</formula>
    </cfRule>
  </conditionalFormatting>
  <conditionalFormatting sqref="L33:L36 L39">
    <cfRule type="cellIs" dxfId="716" priority="7052" operator="equal">
      <formula>"MUY BAJA"</formula>
    </cfRule>
    <cfRule type="cellIs" dxfId="715" priority="7051" operator="equal">
      <formula>"BAJA"</formula>
    </cfRule>
    <cfRule type="cellIs" dxfId="714" priority="7050" operator="equal">
      <formula>"MEDIA"</formula>
    </cfRule>
    <cfRule type="cellIs" dxfId="713" priority="7049" operator="equal">
      <formula>"MUY ALTA"</formula>
    </cfRule>
    <cfRule type="cellIs" dxfId="712" priority="7048" operator="equal">
      <formula>"ALTA"</formula>
    </cfRule>
  </conditionalFormatting>
  <conditionalFormatting sqref="N10">
    <cfRule type="cellIs" dxfId="711" priority="71" operator="equal">
      <formula>"MAYOR (RC-F)"</formula>
    </cfRule>
    <cfRule type="cellIs" dxfId="710" priority="72" operator="equal">
      <formula>"MODERADO (RC-F)"</formula>
    </cfRule>
    <cfRule type="cellIs" dxfId="709" priority="73" operator="equal">
      <formula>"CATASTRÓFICO"</formula>
    </cfRule>
    <cfRule type="cellIs" dxfId="708" priority="74" operator="equal">
      <formula>"MAYOR"</formula>
    </cfRule>
    <cfRule type="cellIs" dxfId="707" priority="75" operator="equal">
      <formula>"MODERADO"</formula>
    </cfRule>
    <cfRule type="cellIs" dxfId="706" priority="76" operator="equal">
      <formula>"MENOR"</formula>
    </cfRule>
    <cfRule type="cellIs" dxfId="705" priority="77" operator="equal">
      <formula>"LEVE"</formula>
    </cfRule>
    <cfRule type="cellIs" dxfId="704" priority="78" operator="equal">
      <formula>#REF!</formula>
    </cfRule>
    <cfRule type="cellIs" dxfId="703" priority="70" operator="equal">
      <formula>"CATASTRÓFICO (RC-F)"</formula>
    </cfRule>
  </conditionalFormatting>
  <conditionalFormatting sqref="P16:P17 P19 P21 P25 P41:P51 P27:Q27 P28 P30 P33:P36 P39">
    <cfRule type="cellIs" dxfId="702" priority="831" operator="equal">
      <formula>"BAJO"</formula>
    </cfRule>
    <cfRule type="cellIs" dxfId="701" priority="830" operator="equal">
      <formula>"MODERADO"</formula>
    </cfRule>
    <cfRule type="cellIs" dxfId="700" priority="829" operator="equal">
      <formula>"ALTO"</formula>
    </cfRule>
    <cfRule type="cellIs" dxfId="699" priority="828" operator="equal">
      <formula>"EXTREMO"</formula>
    </cfRule>
    <cfRule type="cellIs" dxfId="698" priority="825" operator="equal">
      <formula>"EXTREMO (RC/F)"</formula>
    </cfRule>
  </conditionalFormatting>
  <conditionalFormatting sqref="P16:P17 P19 P21 P25 P42:P51">
    <cfRule type="cellIs" dxfId="697" priority="402" operator="equal">
      <formula>#REF!</formula>
    </cfRule>
    <cfRule type="cellIs" dxfId="696" priority="411" operator="equal">
      <formula>#REF!</formula>
    </cfRule>
  </conditionalFormatting>
  <conditionalFormatting sqref="P16:P17 P19 P21 P25 P27:Q27 P28 P30 P33:P36 P39 P41">
    <cfRule type="cellIs" dxfId="695" priority="827" operator="equal">
      <formula>"MODERADO (RC/F)"</formula>
    </cfRule>
    <cfRule type="cellIs" dxfId="694" priority="826" operator="equal">
      <formula>"ALTO (RC/F)"</formula>
    </cfRule>
  </conditionalFormatting>
  <conditionalFormatting sqref="P16:P17 P19 P21 P25 P27:Q27 P28 P30 P33:P36 P39 P41:P51">
    <cfRule type="cellIs" dxfId="693" priority="832" operator="equal">
      <formula>#REF!</formula>
    </cfRule>
  </conditionalFormatting>
  <conditionalFormatting sqref="P10:Q10">
    <cfRule type="cellIs" dxfId="692" priority="7337" operator="equal">
      <formula>#REF!</formula>
    </cfRule>
    <cfRule type="cellIs" dxfId="691" priority="7335" operator="equal">
      <formula>#REF!</formula>
    </cfRule>
    <cfRule type="cellIs" dxfId="690" priority="7334" operator="equal">
      <formula>#REF!</formula>
    </cfRule>
    <cfRule type="cellIs" dxfId="689" priority="7333" operator="equal">
      <formula>#REF!</formula>
    </cfRule>
    <cfRule type="cellIs" dxfId="688" priority="7332" operator="equal">
      <formula>#REF!</formula>
    </cfRule>
    <cfRule type="cellIs" dxfId="687" priority="7329" operator="equal">
      <formula>#REF!</formula>
    </cfRule>
    <cfRule type="cellIs" dxfId="686" priority="7328" operator="equal">
      <formula>#REF!</formula>
    </cfRule>
    <cfRule type="cellIs" dxfId="685" priority="7327" operator="equal">
      <formula>#REF!</formula>
    </cfRule>
    <cfRule type="cellIs" dxfId="684" priority="7326" operator="equal">
      <formula>#REF!</formula>
    </cfRule>
    <cfRule type="cellIs" dxfId="683" priority="7325" operator="equal">
      <formula>#REF!</formula>
    </cfRule>
    <cfRule type="cellIs" dxfId="682" priority="7324" operator="equal">
      <formula>#REF!</formula>
    </cfRule>
    <cfRule type="cellIs" dxfId="681" priority="7323" operator="equal">
      <formula>#REF!</formula>
    </cfRule>
    <cfRule type="cellIs" dxfId="680" priority="7321" operator="equal">
      <formula>#REF!</formula>
    </cfRule>
    <cfRule type="cellIs" dxfId="679" priority="7320" operator="equal">
      <formula>#REF!</formula>
    </cfRule>
    <cfRule type="cellIs" dxfId="678" priority="7319" operator="equal">
      <formula>#REF!</formula>
    </cfRule>
    <cfRule type="cellIs" dxfId="677" priority="7316" operator="equal">
      <formula>#REF!</formula>
    </cfRule>
    <cfRule type="cellIs" dxfId="676" priority="7315" operator="equal">
      <formula>#REF!</formula>
    </cfRule>
    <cfRule type="cellIs" dxfId="675" priority="7314" operator="equal">
      <formula>#REF!</formula>
    </cfRule>
    <cfRule type="cellIs" dxfId="674" priority="7309" operator="equal">
      <formula>#REF!</formula>
    </cfRule>
    <cfRule type="cellIs" dxfId="673" priority="7308" operator="equal">
      <formula>#REF!</formula>
    </cfRule>
    <cfRule type="cellIs" dxfId="672" priority="7307" operator="equal">
      <formula>#REF!</formula>
    </cfRule>
    <cfRule type="cellIs" dxfId="671" priority="7311" operator="equal">
      <formula>#REF!</formula>
    </cfRule>
    <cfRule type="cellIs" dxfId="670" priority="7330" operator="equal">
      <formula>#REF!</formula>
    </cfRule>
  </conditionalFormatting>
  <conditionalFormatting sqref="P10:Q11 P12:P13 P28 P30 P33:P36 P39 P41">
    <cfRule type="cellIs" dxfId="669" priority="7017" operator="equal">
      <formula>#REF!</formula>
    </cfRule>
    <cfRule type="cellIs" dxfId="668" priority="7029" operator="equal">
      <formula>#REF!</formula>
    </cfRule>
  </conditionalFormatting>
  <conditionalFormatting sqref="P10:Q11 P12:P13">
    <cfRule type="cellIs" dxfId="667" priority="7003" operator="equal">
      <formula>#REF!</formula>
    </cfRule>
  </conditionalFormatting>
  <conditionalFormatting sqref="P10:Q11 P42:P51 AJ33 AJ36 AJ39 AJ41 AJ16:AJ17 AJ19 AJ21 AJ25">
    <cfRule type="cellIs" dxfId="666" priority="7004" operator="equal">
      <formula>#REF!</formula>
    </cfRule>
  </conditionalFormatting>
  <conditionalFormatting sqref="P11:Q11 P12:P13 P16:P17 P19 P21 P25 P28 P30 P33:P36 P39 P41">
    <cfRule type="cellIs" dxfId="665" priority="7016" operator="equal">
      <formula>#REF!</formula>
    </cfRule>
    <cfRule type="cellIs" dxfId="664" priority="7013" operator="equal">
      <formula>#REF!</formula>
    </cfRule>
    <cfRule type="cellIs" dxfId="663" priority="7011" operator="equal">
      <formula>#REF!</formula>
    </cfRule>
  </conditionalFormatting>
  <conditionalFormatting sqref="P11:Q11 P12:P13 P16:P17 P19 P21 P25 P28 P30 P33:P36 P39 P41:P51">
    <cfRule type="cellIs" dxfId="662" priority="7027" operator="equal">
      <formula>#REF!</formula>
    </cfRule>
    <cfRule type="cellIs" dxfId="661" priority="7037" operator="equal">
      <formula>#REF!</formula>
    </cfRule>
    <cfRule type="cellIs" dxfId="660" priority="7036" operator="equal">
      <formula>#REF!</formula>
    </cfRule>
    <cfRule type="cellIs" dxfId="659" priority="7039" operator="equal">
      <formula>#REF!</formula>
    </cfRule>
    <cfRule type="cellIs" dxfId="658" priority="7035" operator="equal">
      <formula>#REF!</formula>
    </cfRule>
    <cfRule type="cellIs" dxfId="657" priority="7034" operator="equal">
      <formula>#REF!</formula>
    </cfRule>
    <cfRule type="cellIs" dxfId="656" priority="7032" operator="equal">
      <formula>#REF!</formula>
    </cfRule>
    <cfRule type="cellIs" dxfId="655" priority="7031" operator="equal">
      <formula>#REF!</formula>
    </cfRule>
    <cfRule type="cellIs" dxfId="654" priority="7028" operator="equal">
      <formula>#REF!</formula>
    </cfRule>
    <cfRule type="cellIs" dxfId="653" priority="7026" operator="equal">
      <formula>#REF!</formula>
    </cfRule>
    <cfRule type="cellIs" dxfId="652" priority="7025" operator="equal">
      <formula>#REF!</formula>
    </cfRule>
    <cfRule type="cellIs" dxfId="651" priority="7023" operator="equal">
      <formula>#REF!</formula>
    </cfRule>
    <cfRule type="cellIs" dxfId="650" priority="7022" operator="equal">
      <formula>#REF!</formula>
    </cfRule>
    <cfRule type="cellIs" dxfId="649" priority="7021" operator="equal">
      <formula>#REF!</formula>
    </cfRule>
  </conditionalFormatting>
  <conditionalFormatting sqref="P11:Q11 P12:P13 P28 P30 P16:P17 P19 P21 P25 P33:P36 P39">
    <cfRule type="cellIs" dxfId="648" priority="7010" operator="equal">
      <formula>#REF!</formula>
    </cfRule>
  </conditionalFormatting>
  <conditionalFormatting sqref="P11:Q11 P12:P13 P28 P30 P33:P36 P39 P41:P51 P16:P17 P19 P21 P25">
    <cfRule type="cellIs" dxfId="647" priority="7018" operator="equal">
      <formula>#REF!</formula>
    </cfRule>
    <cfRule type="cellIs" dxfId="646" priority="7030" operator="equal">
      <formula>#REF!</formula>
    </cfRule>
  </conditionalFormatting>
  <conditionalFormatting sqref="P11:Q11 P12:P13 P28 P30 P41">
    <cfRule type="cellIs" dxfId="645" priority="7007" operator="equal">
      <formula>#REF!</formula>
    </cfRule>
  </conditionalFormatting>
  <conditionalFormatting sqref="P11:Q11 P12:P13 P28 P30">
    <cfRule type="cellIs" dxfId="644" priority="7009" operator="equal">
      <formula>#REF!</formula>
    </cfRule>
  </conditionalFormatting>
  <conditionalFormatting sqref="P27:Q27 P16:P17 P19 P21 P25 P28 P30 P33:P36 P39 P41">
    <cfRule type="cellIs" dxfId="643" priority="839" operator="equal">
      <formula>#REF!</formula>
    </cfRule>
  </conditionalFormatting>
  <conditionalFormatting sqref="P27:Q27">
    <cfRule type="cellIs" dxfId="642" priority="838" operator="equal">
      <formula>#REF!</formula>
    </cfRule>
    <cfRule type="cellIs" dxfId="641" priority="854" operator="equal">
      <formula>#REF!</formula>
    </cfRule>
    <cfRule type="cellIs" dxfId="640" priority="855" operator="equal">
      <formula>#REF!</formula>
    </cfRule>
    <cfRule type="cellIs" dxfId="639" priority="856" operator="equal">
      <formula>#REF!</formula>
    </cfRule>
    <cfRule type="cellIs" dxfId="638" priority="857" operator="equal">
      <formula>#REF!</formula>
    </cfRule>
    <cfRule type="cellIs" dxfId="637" priority="858" operator="equal">
      <formula>#REF!</formula>
    </cfRule>
    <cfRule type="cellIs" dxfId="636" priority="853" operator="equal">
      <formula>#REF!</formula>
    </cfRule>
    <cfRule type="cellIs" dxfId="635" priority="833" operator="equal">
      <formula>#REF!</formula>
    </cfRule>
    <cfRule type="cellIs" dxfId="634" priority="835" operator="equal">
      <formula>#REF!</formula>
    </cfRule>
    <cfRule type="cellIs" dxfId="633" priority="836" operator="equal">
      <formula>#REF!</formula>
    </cfRule>
    <cfRule type="cellIs" dxfId="632" priority="837" operator="equal">
      <formula>#REF!</formula>
    </cfRule>
    <cfRule type="cellIs" dxfId="631" priority="840" operator="equal">
      <formula>#REF!</formula>
    </cfRule>
    <cfRule type="cellIs" dxfId="630" priority="841" operator="equal">
      <formula>#REF!</formula>
    </cfRule>
    <cfRule type="cellIs" dxfId="629" priority="842" operator="equal">
      <formula>#REF!</formula>
    </cfRule>
    <cfRule type="cellIs" dxfId="628" priority="843" operator="equal">
      <formula>#REF!</formula>
    </cfRule>
    <cfRule type="cellIs" dxfId="627" priority="844" operator="equal">
      <formula>#REF!</formula>
    </cfRule>
    <cfRule type="cellIs" dxfId="626" priority="845" operator="equal">
      <formula>#REF!</formula>
    </cfRule>
    <cfRule type="cellIs" dxfId="625" priority="847" operator="equal">
      <formula>#REF!</formula>
    </cfRule>
    <cfRule type="cellIs" dxfId="624" priority="846" operator="equal">
      <formula>#REF!</formula>
    </cfRule>
    <cfRule type="cellIs" dxfId="623" priority="848" operator="equal">
      <formula>#REF!</formula>
    </cfRule>
    <cfRule type="cellIs" dxfId="622" priority="849" operator="equal">
      <formula>#REF!</formula>
    </cfRule>
    <cfRule type="cellIs" dxfId="621" priority="850" operator="equal">
      <formula>#REF!</formula>
    </cfRule>
    <cfRule type="cellIs" dxfId="620" priority="851" operator="equal">
      <formula>#REF!</formula>
    </cfRule>
    <cfRule type="cellIs" dxfId="619" priority="852" operator="equal">
      <formula>#REF!</formula>
    </cfRule>
  </conditionalFormatting>
  <conditionalFormatting sqref="Q15:Q26 Q28:Q29">
    <cfRule type="cellIs" dxfId="618" priority="665" operator="equal">
      <formula>"BAJO"</formula>
    </cfRule>
    <cfRule type="cellIs" dxfId="617" priority="663" operator="equal">
      <formula>"ALTO"</formula>
    </cfRule>
    <cfRule type="cellIs" dxfId="616" priority="662" operator="equal">
      <formula>"EXTREMO"</formula>
    </cfRule>
    <cfRule type="cellIs" dxfId="615" priority="664" operator="equal">
      <formula>"MODERADO"</formula>
    </cfRule>
  </conditionalFormatting>
  <conditionalFormatting sqref="Q15:Q26">
    <cfRule type="cellIs" dxfId="614" priority="669" operator="equal">
      <formula>#REF!</formula>
    </cfRule>
    <cfRule type="cellIs" dxfId="613" priority="670" operator="equal">
      <formula>#REF!</formula>
    </cfRule>
    <cfRule type="cellIs" dxfId="612" priority="671" operator="equal">
      <formula>#REF!</formula>
    </cfRule>
    <cfRule type="cellIs" dxfId="611" priority="672" operator="equal">
      <formula>#REF!</formula>
    </cfRule>
    <cfRule type="cellIs" dxfId="610" priority="673" operator="equal">
      <formula>#REF!</formula>
    </cfRule>
    <cfRule type="cellIs" dxfId="609" priority="674" operator="equal">
      <formula>#REF!</formula>
    </cfRule>
    <cfRule type="cellIs" dxfId="608" priority="675" operator="equal">
      <formula>#REF!</formula>
    </cfRule>
    <cfRule type="cellIs" dxfId="607" priority="676" operator="equal">
      <formula>#REF!</formula>
    </cfRule>
    <cfRule type="cellIs" dxfId="606" priority="677" operator="equal">
      <formula>#REF!</formula>
    </cfRule>
    <cfRule type="cellIs" dxfId="605" priority="678" operator="equal">
      <formula>#REF!</formula>
    </cfRule>
    <cfRule type="cellIs" dxfId="604" priority="679" operator="equal">
      <formula>#REF!</formula>
    </cfRule>
    <cfRule type="cellIs" dxfId="603" priority="680" operator="equal">
      <formula>#REF!</formula>
    </cfRule>
    <cfRule type="cellIs" dxfId="602" priority="681" operator="equal">
      <formula>#REF!</formula>
    </cfRule>
    <cfRule type="cellIs" dxfId="601" priority="682" operator="equal">
      <formula>#REF!</formula>
    </cfRule>
    <cfRule type="cellIs" dxfId="600" priority="683" operator="equal">
      <formula>#REF!</formula>
    </cfRule>
    <cfRule type="cellIs" dxfId="599" priority="684" operator="equal">
      <formula>#REF!</formula>
    </cfRule>
    <cfRule type="cellIs" dxfId="598" priority="685" operator="equal">
      <formula>#REF!</formula>
    </cfRule>
    <cfRule type="cellIs" dxfId="597" priority="686" operator="equal">
      <formula>#REF!</formula>
    </cfRule>
    <cfRule type="cellIs" dxfId="596" priority="687" operator="equal">
      <formula>#REF!</formula>
    </cfRule>
    <cfRule type="cellIs" dxfId="595" priority="688" operator="equal">
      <formula>#REF!</formula>
    </cfRule>
    <cfRule type="cellIs" dxfId="594" priority="689" operator="equal">
      <formula>#REF!</formula>
    </cfRule>
    <cfRule type="cellIs" dxfId="593" priority="690" operator="equal">
      <formula>#REF!</formula>
    </cfRule>
    <cfRule type="cellIs" dxfId="592" priority="691" operator="equal">
      <formula>#REF!</formula>
    </cfRule>
    <cfRule type="cellIs" dxfId="591" priority="659" operator="equal">
      <formula>"EXTREMO (RC/F)"</formula>
    </cfRule>
    <cfRule type="cellIs" dxfId="590" priority="660" operator="equal">
      <formula>"ALTO (RC/F)"</formula>
    </cfRule>
    <cfRule type="cellIs" dxfId="589" priority="661" operator="equal">
      <formula>"MODERADO (RC/F)"</formula>
    </cfRule>
    <cfRule type="cellIs" dxfId="588" priority="666" operator="equal">
      <formula>#REF!</formula>
    </cfRule>
    <cfRule type="cellIs" dxfId="587" priority="667" operator="equal">
      <formula>#REF!</formula>
    </cfRule>
    <cfRule type="cellIs" dxfId="586" priority="668" operator="equal">
      <formula>#REF!</formula>
    </cfRule>
  </conditionalFormatting>
  <conditionalFormatting sqref="Q28:Q29 AJ27:AJ28 AJ30">
    <cfRule type="cellIs" dxfId="585" priority="2164" operator="equal">
      <formula>#REF!</formula>
    </cfRule>
  </conditionalFormatting>
  <conditionalFormatting sqref="Q28:Q29">
    <cfRule type="cellIs" dxfId="584" priority="6579" operator="equal">
      <formula>#REF!</formula>
    </cfRule>
    <cfRule type="cellIs" dxfId="583" priority="2142" operator="equal">
      <formula>"EXTREMO (RC/F)"</formula>
    </cfRule>
    <cfRule type="cellIs" dxfId="582" priority="2143" operator="equal">
      <formula>"ALTO (RC/F)"</formula>
    </cfRule>
    <cfRule type="cellIs" dxfId="581" priority="2144" operator="equal">
      <formula>"MODERADO (RC/F)"</formula>
    </cfRule>
    <cfRule type="cellIs" dxfId="580" priority="2162" operator="equal">
      <formula>#REF!</formula>
    </cfRule>
    <cfRule type="cellIs" dxfId="579" priority="2177" operator="equal">
      <formula>#REF!</formula>
    </cfRule>
    <cfRule type="cellIs" dxfId="578" priority="6595" operator="equal">
      <formula>#REF!</formula>
    </cfRule>
    <cfRule type="cellIs" dxfId="577" priority="6593" operator="equal">
      <formula>#REF!</formula>
    </cfRule>
    <cfRule type="cellIs" dxfId="576" priority="6592" operator="equal">
      <formula>#REF!</formula>
    </cfRule>
    <cfRule type="cellIs" dxfId="575" priority="6591" operator="equal">
      <formula>#REF!</formula>
    </cfRule>
    <cfRule type="cellIs" dxfId="574" priority="6590" operator="equal">
      <formula>#REF!</formula>
    </cfRule>
    <cfRule type="cellIs" dxfId="573" priority="6588" operator="equal">
      <formula>#REF!</formula>
    </cfRule>
    <cfRule type="cellIs" dxfId="572" priority="6587" operator="equal">
      <formula>#REF!</formula>
    </cfRule>
    <cfRule type="cellIs" dxfId="571" priority="6586" operator="equal">
      <formula>#REF!</formula>
    </cfRule>
    <cfRule type="cellIs" dxfId="570" priority="6585" operator="equal">
      <formula>#REF!</formula>
    </cfRule>
    <cfRule type="cellIs" dxfId="569" priority="6584" operator="equal">
      <formula>#REF!</formula>
    </cfRule>
    <cfRule type="cellIs" dxfId="568" priority="6583" operator="equal">
      <formula>#REF!</formula>
    </cfRule>
    <cfRule type="cellIs" dxfId="567" priority="6582" operator="equal">
      <formula>#REF!</formula>
    </cfRule>
    <cfRule type="cellIs" dxfId="566" priority="6581" operator="equal">
      <formula>#REF!</formula>
    </cfRule>
    <cfRule type="cellIs" dxfId="565" priority="6578" operator="equal">
      <formula>#REF!</formula>
    </cfRule>
    <cfRule type="cellIs" dxfId="564" priority="6577" operator="equal">
      <formula>#REF!</formula>
    </cfRule>
    <cfRule type="cellIs" dxfId="563" priority="6574" operator="equal">
      <formula>#REF!</formula>
    </cfRule>
    <cfRule type="cellIs" dxfId="562" priority="6573" operator="equal">
      <formula>#REF!</formula>
    </cfRule>
    <cfRule type="cellIs" dxfId="561" priority="6572" operator="equal">
      <formula>#REF!</formula>
    </cfRule>
    <cfRule type="cellIs" dxfId="560" priority="6569" operator="equal">
      <formula>#REF!</formula>
    </cfRule>
    <cfRule type="cellIs" dxfId="559" priority="6567" operator="equal">
      <formula>#REF!</formula>
    </cfRule>
    <cfRule type="cellIs" dxfId="558" priority="6566" operator="equal">
      <formula>#REF!</formula>
    </cfRule>
    <cfRule type="cellIs" dxfId="557" priority="6565" operator="equal">
      <formula>#REF!</formula>
    </cfRule>
    <cfRule type="cellIs" dxfId="556" priority="2189" operator="equal">
      <formula>#REF!</formula>
    </cfRule>
  </conditionalFormatting>
  <conditionalFormatting sqref="Q29">
    <cfRule type="cellIs" dxfId="555" priority="2181" operator="equal">
      <formula>#REF!</formula>
    </cfRule>
    <cfRule type="cellIs" dxfId="554" priority="2182" operator="equal">
      <formula>#REF!</formula>
    </cfRule>
    <cfRule type="cellIs" dxfId="553" priority="2183" operator="equal">
      <formula>#REF!</formula>
    </cfRule>
    <cfRule type="cellIs" dxfId="552" priority="2185" operator="equal">
      <formula>#REF!</formula>
    </cfRule>
    <cfRule type="cellIs" dxfId="551" priority="2186" operator="equal">
      <formula>#REF!</formula>
    </cfRule>
    <cfRule type="cellIs" dxfId="550" priority="2194" operator="equal">
      <formula>#REF!</formula>
    </cfRule>
    <cfRule type="cellIs" dxfId="549" priority="2195" operator="equal">
      <formula>#REF!</formula>
    </cfRule>
    <cfRule type="cellIs" dxfId="548" priority="2197" operator="equal">
      <formula>#REF!</formula>
    </cfRule>
    <cfRule type="cellIs" dxfId="547" priority="2196" operator="equal">
      <formula>#REF!</formula>
    </cfRule>
    <cfRule type="cellIs" dxfId="546" priority="2188" operator="equal">
      <formula>#REF!</formula>
    </cfRule>
    <cfRule type="cellIs" dxfId="545" priority="2190" operator="equal">
      <formula>#REF!</formula>
    </cfRule>
    <cfRule type="cellIs" dxfId="544" priority="2191" operator="equal">
      <formula>#REF!</formula>
    </cfRule>
    <cfRule type="cellIs" dxfId="543" priority="2187" operator="equal">
      <formula>#REF!</formula>
    </cfRule>
    <cfRule type="cellIs" dxfId="542" priority="2167" operator="equal">
      <formula>#REF!</formula>
    </cfRule>
    <cfRule type="cellIs" dxfId="541" priority="2169" operator="equal">
      <formula>#REF!</formula>
    </cfRule>
    <cfRule type="cellIs" dxfId="540" priority="2199" operator="equal">
      <formula>#REF!</formula>
    </cfRule>
    <cfRule type="cellIs" dxfId="539" priority="2170" operator="equal">
      <formula>#REF!</formula>
    </cfRule>
    <cfRule type="cellIs" dxfId="538" priority="2171" operator="equal">
      <formula>#REF!</formula>
    </cfRule>
    <cfRule type="cellIs" dxfId="537" priority="2173" operator="equal">
      <formula>#REF!</formula>
    </cfRule>
    <cfRule type="cellIs" dxfId="536" priority="2176" operator="equal">
      <formula>#REF!</formula>
    </cfRule>
    <cfRule type="cellIs" dxfId="535" priority="2192" operator="equal">
      <formula>#REF!</formula>
    </cfRule>
    <cfRule type="cellIs" dxfId="534" priority="2178" operator="equal">
      <formula>#REF!</formula>
    </cfRule>
  </conditionalFormatting>
  <conditionalFormatting sqref="Q33">
    <cfRule type="cellIs" dxfId="533" priority="579" operator="equal">
      <formula>#REF!</formula>
    </cfRule>
    <cfRule type="cellIs" dxfId="532" priority="580" operator="equal">
      <formula>#REF!</formula>
    </cfRule>
    <cfRule type="cellIs" dxfId="531" priority="581" operator="equal">
      <formula>#REF!</formula>
    </cfRule>
    <cfRule type="cellIs" dxfId="530" priority="582" operator="equal">
      <formula>#REF!</formula>
    </cfRule>
    <cfRule type="cellIs" dxfId="529" priority="583" operator="equal">
      <formula>#REF!</formula>
    </cfRule>
    <cfRule type="cellIs" dxfId="528" priority="566" operator="equal">
      <formula>"BAJO"</formula>
    </cfRule>
    <cfRule type="cellIs" dxfId="527" priority="584" operator="equal">
      <formula>#REF!</formula>
    </cfRule>
    <cfRule type="cellIs" dxfId="526" priority="585" operator="equal">
      <formula>#REF!</formula>
    </cfRule>
    <cfRule type="cellIs" dxfId="525" priority="587" operator="equal">
      <formula>#REF!</formula>
    </cfRule>
    <cfRule type="cellIs" dxfId="524" priority="588" operator="equal">
      <formula>#REF!</formula>
    </cfRule>
    <cfRule type="cellIs" dxfId="523" priority="589" operator="equal">
      <formula>#REF!</formula>
    </cfRule>
    <cfRule type="cellIs" dxfId="522" priority="590" operator="equal">
      <formula>#REF!</formula>
    </cfRule>
    <cfRule type="cellIs" dxfId="521" priority="591" operator="equal">
      <formula>#REF!</formula>
    </cfRule>
    <cfRule type="cellIs" dxfId="520" priority="592" operator="equal">
      <formula>#REF!</formula>
    </cfRule>
    <cfRule type="cellIs" dxfId="519" priority="570" operator="equal">
      <formula>#REF!</formula>
    </cfRule>
    <cfRule type="cellIs" dxfId="518" priority="586" operator="equal">
      <formula>#REF!</formula>
    </cfRule>
    <cfRule type="cellIs" dxfId="517" priority="560" operator="equal">
      <formula>"EXTREMO (RC/F)"</formula>
    </cfRule>
    <cfRule type="cellIs" dxfId="516" priority="561" operator="equal">
      <formula>"ALTO (RC/F)"</formula>
    </cfRule>
    <cfRule type="cellIs" dxfId="515" priority="562" operator="equal">
      <formula>"MODERADO (RC/F)"</formula>
    </cfRule>
    <cfRule type="cellIs" dxfId="514" priority="563" operator="equal">
      <formula>"EXTREMO"</formula>
    </cfRule>
    <cfRule type="cellIs" dxfId="513" priority="564" operator="equal">
      <formula>"ALTO"</formula>
    </cfRule>
    <cfRule type="cellIs" dxfId="512" priority="565" operator="equal">
      <formula>"MODERADO"</formula>
    </cfRule>
    <cfRule type="cellIs" dxfId="511" priority="567" operator="equal">
      <formula>#REF!</formula>
    </cfRule>
    <cfRule type="cellIs" dxfId="510" priority="571" operator="equal">
      <formula>#REF!</formula>
    </cfRule>
    <cfRule type="cellIs" dxfId="509" priority="572" operator="equal">
      <formula>#REF!</formula>
    </cfRule>
    <cfRule type="cellIs" dxfId="508" priority="573" operator="equal">
      <formula>#REF!</formula>
    </cfRule>
    <cfRule type="cellIs" dxfId="507" priority="574" operator="equal">
      <formula>#REF!</formula>
    </cfRule>
    <cfRule type="cellIs" dxfId="506" priority="575" operator="equal">
      <formula>#REF!</formula>
    </cfRule>
    <cfRule type="cellIs" dxfId="505" priority="576" operator="equal">
      <formula>#REF!</formula>
    </cfRule>
    <cfRule type="cellIs" dxfId="504" priority="577" operator="equal">
      <formula>#REF!</formula>
    </cfRule>
    <cfRule type="cellIs" dxfId="503" priority="578" operator="equal">
      <formula>#REF!</formula>
    </cfRule>
  </conditionalFormatting>
  <conditionalFormatting sqref="Q44">
    <cfRule type="cellIs" dxfId="502" priority="2584" operator="equal">
      <formula>#REF!</formula>
    </cfRule>
    <cfRule type="cellIs" dxfId="501" priority="2575" operator="equal">
      <formula>#REF!</formula>
    </cfRule>
    <cfRule type="cellIs" dxfId="500" priority="2573" operator="equal">
      <formula>#REF!</formula>
    </cfRule>
    <cfRule type="cellIs" dxfId="499" priority="2572" operator="equal">
      <formula>#REF!</formula>
    </cfRule>
    <cfRule type="cellIs" dxfId="498" priority="2570" operator="equal">
      <formula>#REF!</formula>
    </cfRule>
    <cfRule type="cellIs" dxfId="497" priority="2569" operator="equal">
      <formula>#REF!</formula>
    </cfRule>
    <cfRule type="cellIs" dxfId="496" priority="2568" operator="equal">
      <formula>#REF!</formula>
    </cfRule>
    <cfRule type="cellIs" dxfId="495" priority="2565" operator="equal">
      <formula>#REF!</formula>
    </cfRule>
    <cfRule type="cellIs" dxfId="494" priority="2564" operator="equal">
      <formula>#REF!</formula>
    </cfRule>
    <cfRule type="cellIs" dxfId="493" priority="2556" operator="equal">
      <formula>#REF!</formula>
    </cfRule>
    <cfRule type="cellIs" dxfId="492" priority="2563" operator="equal">
      <formula>#REF!</formula>
    </cfRule>
    <cfRule type="cellIs" dxfId="491" priority="2560" operator="equal">
      <formula>#REF!</formula>
    </cfRule>
    <cfRule type="cellIs" dxfId="490" priority="2558" operator="equal">
      <formula>#REF!</formula>
    </cfRule>
    <cfRule type="cellIs" dxfId="489" priority="2574" operator="equal">
      <formula>#REF!</formula>
    </cfRule>
    <cfRule type="cellIs" dxfId="488" priority="2581" operator="equal">
      <formula>#REF!</formula>
    </cfRule>
    <cfRule type="cellIs" dxfId="487" priority="2551" operator="equal">
      <formula>#REF!</formula>
    </cfRule>
    <cfRule type="cellIs" dxfId="486" priority="2554" operator="equal">
      <formula>#REF!</formula>
    </cfRule>
    <cfRule type="cellIs" dxfId="485" priority="2586" operator="equal">
      <formula>#REF!</formula>
    </cfRule>
    <cfRule type="cellIs" dxfId="484" priority="2557" operator="equal">
      <formula>#REF!</formula>
    </cfRule>
    <cfRule type="cellIs" dxfId="483" priority="2583" operator="equal">
      <formula>#REF!</formula>
    </cfRule>
    <cfRule type="cellIs" dxfId="482" priority="2582" operator="equal">
      <formula>#REF!</formula>
    </cfRule>
    <cfRule type="cellIs" dxfId="481" priority="2579" operator="equal">
      <formula>#REF!</formula>
    </cfRule>
    <cfRule type="cellIs" dxfId="480" priority="2578" operator="equal">
      <formula>#REF!</formula>
    </cfRule>
    <cfRule type="cellIs" dxfId="479" priority="2577" operator="equal">
      <formula>#REF!</formula>
    </cfRule>
    <cfRule type="cellIs" dxfId="478" priority="2576" operator="equal">
      <formula>#REF!</formula>
    </cfRule>
    <cfRule type="cellIs" dxfId="477" priority="2549" operator="equal">
      <formula>#REF!</formula>
    </cfRule>
  </conditionalFormatting>
  <conditionalFormatting sqref="Q47:Q48 AJ47:AJ48">
    <cfRule type="cellIs" dxfId="476" priority="3159" operator="equal">
      <formula>#REF!</formula>
    </cfRule>
    <cfRule type="cellIs" dxfId="475" priority="3160" operator="equal">
      <formula>#REF!</formula>
    </cfRule>
    <cfRule type="cellIs" dxfId="474" priority="3161" operator="equal">
      <formula>#REF!</formula>
    </cfRule>
    <cfRule type="cellIs" dxfId="473" priority="3164" operator="equal">
      <formula>#REF!</formula>
    </cfRule>
    <cfRule type="cellIs" dxfId="472" priority="3171" operator="equal">
      <formula>#REF!</formula>
    </cfRule>
    <cfRule type="cellIs" dxfId="471" priority="3169" operator="equal">
      <formula>#REF!</formula>
    </cfRule>
    <cfRule type="cellIs" dxfId="470" priority="3168" operator="equal">
      <formula>#REF!</formula>
    </cfRule>
    <cfRule type="cellIs" dxfId="469" priority="3166" operator="equal">
      <formula>#REF!</formula>
    </cfRule>
    <cfRule type="cellIs" dxfId="468" priority="3162" operator="equal">
      <formula>#REF!</formula>
    </cfRule>
    <cfRule type="cellIs" dxfId="467" priority="3163" operator="equal">
      <formula>#REF!</formula>
    </cfRule>
    <cfRule type="cellIs" dxfId="466" priority="3167" operator="equal">
      <formula>#REF!</formula>
    </cfRule>
    <cfRule type="cellIs" dxfId="465" priority="3157" operator="equal">
      <formula>#REF!</formula>
    </cfRule>
    <cfRule type="cellIs" dxfId="464" priority="3158" operator="equal">
      <formula>#REF!</formula>
    </cfRule>
    <cfRule type="cellIs" dxfId="463" priority="3155" operator="equal">
      <formula>#REF!</formula>
    </cfRule>
    <cfRule type="cellIs" dxfId="462" priority="3142" operator="equal">
      <formula>#REF!</formula>
    </cfRule>
    <cfRule type="cellIs" dxfId="461" priority="3143" operator="equal">
      <formula>#REF!</formula>
    </cfRule>
    <cfRule type="cellIs" dxfId="460" priority="3145" operator="equal">
      <formula>#REF!</formula>
    </cfRule>
    <cfRule type="cellIs" dxfId="459" priority="3148" operator="equal">
      <formula>#REF!</formula>
    </cfRule>
    <cfRule type="cellIs" dxfId="458" priority="3149" operator="equal">
      <formula>#REF!</formula>
    </cfRule>
    <cfRule type="cellIs" dxfId="457" priority="3150" operator="equal">
      <formula>#REF!</formula>
    </cfRule>
    <cfRule type="cellIs" dxfId="456" priority="3153" operator="equal">
      <formula>#REF!</formula>
    </cfRule>
    <cfRule type="cellIs" dxfId="455" priority="3154" operator="equal">
      <formula>#REF!</formula>
    </cfRule>
  </conditionalFormatting>
  <conditionalFormatting sqref="Q47:Q50 AJ27:AJ28">
    <cfRule type="cellIs" dxfId="454" priority="2916" operator="equal">
      <formula>#REF!</formula>
    </cfRule>
    <cfRule type="cellIs" dxfId="453" priority="2889" operator="equal">
      <formula>#REF!</formula>
    </cfRule>
  </conditionalFormatting>
  <conditionalFormatting sqref="Q47:Q50">
    <cfRule type="cellIs" dxfId="452" priority="2891" operator="equal">
      <formula>#REF!</formula>
    </cfRule>
    <cfRule type="cellIs" dxfId="451" priority="2904" operator="equal">
      <formula>#REF!</formula>
    </cfRule>
  </conditionalFormatting>
  <conditionalFormatting sqref="Q49:Q50">
    <cfRule type="cellIs" dxfId="450" priority="2910" operator="equal">
      <formula>#REF!</formula>
    </cfRule>
    <cfRule type="cellIs" dxfId="449" priority="2912" operator="equal">
      <formula>#REF!</formula>
    </cfRule>
    <cfRule type="cellIs" dxfId="448" priority="2913" operator="equal">
      <formula>#REF!</formula>
    </cfRule>
    <cfRule type="cellIs" dxfId="447" priority="2914" operator="equal">
      <formula>#REF!</formula>
    </cfRule>
    <cfRule type="cellIs" dxfId="446" priority="2915" operator="equal">
      <formula>#REF!</formula>
    </cfRule>
    <cfRule type="cellIs" dxfId="445" priority="2909" operator="equal">
      <formula>#REF!</formula>
    </cfRule>
    <cfRule type="cellIs" dxfId="444" priority="2894" operator="equal">
      <formula>#REF!</formula>
    </cfRule>
    <cfRule type="cellIs" dxfId="443" priority="2905" operator="equal">
      <formula>#REF!</formula>
    </cfRule>
    <cfRule type="cellIs" dxfId="442" priority="2918" operator="equal">
      <formula>#REF!</formula>
    </cfRule>
    <cfRule type="cellIs" dxfId="441" priority="2919" operator="equal">
      <formula>#REF!</formula>
    </cfRule>
    <cfRule type="cellIs" dxfId="440" priority="2921" operator="equal">
      <formula>#REF!</formula>
    </cfRule>
    <cfRule type="cellIs" dxfId="439" priority="2922" operator="equal">
      <formula>#REF!</formula>
    </cfRule>
    <cfRule type="cellIs" dxfId="438" priority="2923" operator="equal">
      <formula>#REF!</formula>
    </cfRule>
    <cfRule type="cellIs" dxfId="437" priority="2924" operator="equal">
      <formula>#REF!</formula>
    </cfRule>
    <cfRule type="cellIs" dxfId="436" priority="2926" operator="equal">
      <formula>#REF!</formula>
    </cfRule>
    <cfRule type="cellIs" dxfId="435" priority="2896" operator="equal">
      <formula>#REF!</formula>
    </cfRule>
    <cfRule type="cellIs" dxfId="434" priority="2897" operator="equal">
      <formula>#REF!</formula>
    </cfRule>
    <cfRule type="cellIs" dxfId="433" priority="2898" operator="equal">
      <formula>#REF!</formula>
    </cfRule>
    <cfRule type="cellIs" dxfId="432" priority="2900" operator="equal">
      <formula>#REF!</formula>
    </cfRule>
    <cfRule type="cellIs" dxfId="431" priority="2903" operator="equal">
      <formula>#REF!</formula>
    </cfRule>
    <cfRule type="cellIs" dxfId="430" priority="2908" operator="equal">
      <formula>#REF!</formula>
    </cfRule>
    <cfRule type="cellIs" dxfId="429" priority="2917" operator="equal">
      <formula>#REF!</formula>
    </cfRule>
  </conditionalFormatting>
  <conditionalFormatting sqref="R30:R32">
    <cfRule type="cellIs" dxfId="428" priority="784" operator="equal">
      <formula>#REF!</formula>
    </cfRule>
    <cfRule type="cellIs" dxfId="427" priority="785" operator="equal">
      <formula>#REF!</formula>
    </cfRule>
    <cfRule type="cellIs" dxfId="426" priority="786" operator="equal">
      <formula>#REF!</formula>
    </cfRule>
    <cfRule type="cellIs" dxfId="425" priority="787" operator="equal">
      <formula>#REF!</formula>
    </cfRule>
    <cfRule type="cellIs" dxfId="424" priority="788" operator="equal">
      <formula>#REF!</formula>
    </cfRule>
    <cfRule type="cellIs" dxfId="423" priority="789" operator="equal">
      <formula>#REF!</formula>
    </cfRule>
    <cfRule type="cellIs" dxfId="422" priority="790" operator="equal">
      <formula>#REF!</formula>
    </cfRule>
    <cfRule type="cellIs" dxfId="421" priority="758" operator="equal">
      <formula>"EXTREMO (RC/F)"</formula>
    </cfRule>
    <cfRule type="cellIs" dxfId="420" priority="759" operator="equal">
      <formula>"ALTO (RC/F)"</formula>
    </cfRule>
    <cfRule type="cellIs" dxfId="419" priority="760" operator="equal">
      <formula>"MODERADO (RC/F)"</formula>
    </cfRule>
    <cfRule type="cellIs" dxfId="418" priority="761" operator="equal">
      <formula>"EXTREMO"</formula>
    </cfRule>
    <cfRule type="cellIs" dxfId="417" priority="762" operator="equal">
      <formula>"FUERTE"</formula>
    </cfRule>
    <cfRule type="cellIs" dxfId="416" priority="763" operator="equal">
      <formula>"MODERADO"</formula>
    </cfRule>
    <cfRule type="cellIs" dxfId="415" priority="764" operator="equal">
      <formula>"DEBIL"</formula>
    </cfRule>
    <cfRule type="cellIs" dxfId="414" priority="765" operator="equal">
      <formula>#REF!</formula>
    </cfRule>
    <cfRule type="cellIs" dxfId="413" priority="766" operator="equal">
      <formula>#REF!</formula>
    </cfRule>
    <cfRule type="cellIs" dxfId="412" priority="767" operator="equal">
      <formula>#REF!</formula>
    </cfRule>
    <cfRule type="cellIs" dxfId="411" priority="768" operator="equal">
      <formula>#REF!</formula>
    </cfRule>
    <cfRule type="cellIs" dxfId="410" priority="769" operator="equal">
      <formula>#REF!</formula>
    </cfRule>
    <cfRule type="cellIs" dxfId="409" priority="770" operator="equal">
      <formula>#REF!</formula>
    </cfRule>
    <cfRule type="cellIs" dxfId="408" priority="771" operator="equal">
      <formula>#REF!</formula>
    </cfRule>
    <cfRule type="cellIs" dxfId="407" priority="772" operator="equal">
      <formula>#REF!</formula>
    </cfRule>
    <cfRule type="cellIs" dxfId="406" priority="773" operator="equal">
      <formula>#REF!</formula>
    </cfRule>
    <cfRule type="cellIs" dxfId="405" priority="774" operator="equal">
      <formula>#REF!</formula>
    </cfRule>
    <cfRule type="cellIs" dxfId="404" priority="775" operator="equal">
      <formula>#REF!</formula>
    </cfRule>
    <cfRule type="cellIs" dxfId="403" priority="776" operator="equal">
      <formula>#REF!</formula>
    </cfRule>
    <cfRule type="cellIs" dxfId="402" priority="777" operator="equal">
      <formula>#REF!</formula>
    </cfRule>
    <cfRule type="cellIs" dxfId="401" priority="778" operator="equal">
      <formula>#REF!</formula>
    </cfRule>
    <cfRule type="cellIs" dxfId="400" priority="779" operator="equal">
      <formula>#REF!</formula>
    </cfRule>
    <cfRule type="cellIs" dxfId="399" priority="780" operator="equal">
      <formula>#REF!</formula>
    </cfRule>
    <cfRule type="cellIs" dxfId="398" priority="781" operator="equal">
      <formula>#REF!</formula>
    </cfRule>
    <cfRule type="cellIs" dxfId="397" priority="782" operator="equal">
      <formula>#REF!</formula>
    </cfRule>
    <cfRule type="cellIs" dxfId="396" priority="783" operator="equal">
      <formula>#REF!</formula>
    </cfRule>
  </conditionalFormatting>
  <conditionalFormatting sqref="AD11">
    <cfRule type="cellIs" dxfId="395" priority="1009" operator="equal">
      <formula>#REF!</formula>
    </cfRule>
    <cfRule type="cellIs" dxfId="394" priority="1001" operator="equal">
      <formula>#REF!</formula>
    </cfRule>
    <cfRule type="cellIs" dxfId="393" priority="1014" operator="equal">
      <formula>#REF!</formula>
    </cfRule>
    <cfRule type="cellIs" dxfId="392" priority="1015" operator="equal">
      <formula>#REF!</formula>
    </cfRule>
    <cfRule type="cellIs" dxfId="391" priority="1016" operator="equal">
      <formula>#REF!</formula>
    </cfRule>
    <cfRule type="cellIs" dxfId="390" priority="1002" operator="equal">
      <formula>#REF!</formula>
    </cfRule>
    <cfRule type="cellIs" dxfId="389" priority="1003" operator="equal">
      <formula>#REF!</formula>
    </cfRule>
    <cfRule type="cellIs" dxfId="388" priority="1010" operator="equal">
      <formula>#REF!</formula>
    </cfRule>
    <cfRule type="cellIs" dxfId="387" priority="1011" operator="equal">
      <formula>#REF!</formula>
    </cfRule>
    <cfRule type="cellIs" dxfId="386" priority="1012" operator="equal">
      <formula>#REF!</formula>
    </cfRule>
    <cfRule type="cellIs" dxfId="385" priority="1013" operator="equal">
      <formula>#REF!</formula>
    </cfRule>
    <cfRule type="cellIs" dxfId="384" priority="1004" operator="equal">
      <formula>#REF!</formula>
    </cfRule>
    <cfRule type="cellIs" dxfId="383" priority="996" operator="equal">
      <formula>#REF!</formula>
    </cfRule>
    <cfRule type="cellIs" dxfId="382" priority="1007" operator="equal">
      <formula>#REF!</formula>
    </cfRule>
    <cfRule type="cellIs" dxfId="381" priority="1005" operator="equal">
      <formula>#REF!</formula>
    </cfRule>
    <cfRule type="cellIs" dxfId="380" priority="1006" operator="equal">
      <formula>#REF!</formula>
    </cfRule>
    <cfRule type="cellIs" dxfId="379" priority="1008" operator="equal">
      <formula>#REF!</formula>
    </cfRule>
    <cfRule type="cellIs" dxfId="378" priority="1000" operator="equal">
      <formula>#REF!</formula>
    </cfRule>
    <cfRule type="cellIs" dxfId="377" priority="999" operator="equal">
      <formula>#REF!</formula>
    </cfRule>
    <cfRule type="cellIs" dxfId="376" priority="998" operator="equal">
      <formula>#REF!</formula>
    </cfRule>
    <cfRule type="cellIs" dxfId="375" priority="997" operator="equal">
      <formula>#REF!</formula>
    </cfRule>
    <cfRule type="cellIs" dxfId="374" priority="995" operator="equal">
      <formula>#REF!</formula>
    </cfRule>
    <cfRule type="cellIs" dxfId="373" priority="994" operator="equal">
      <formula>#REF!</formula>
    </cfRule>
    <cfRule type="cellIs" dxfId="372" priority="993" operator="equal">
      <formula>#REF!</formula>
    </cfRule>
    <cfRule type="cellIs" dxfId="371" priority="992" operator="equal">
      <formula>#REF!</formula>
    </cfRule>
    <cfRule type="cellIs" dxfId="370" priority="991" operator="equal">
      <formula>#REF!</formula>
    </cfRule>
    <cfRule type="cellIs" dxfId="369" priority="990" operator="equal">
      <formula>"DEBIL"</formula>
    </cfRule>
    <cfRule type="cellIs" dxfId="368" priority="989" operator="equal">
      <formula>"MODERADO"</formula>
    </cfRule>
    <cfRule type="cellIs" dxfId="367" priority="988" operator="equal">
      <formula>"FUERTE"</formula>
    </cfRule>
    <cfRule type="cellIs" dxfId="366" priority="987" operator="equal">
      <formula>"EXTREMO"</formula>
    </cfRule>
    <cfRule type="cellIs" dxfId="365" priority="986" operator="equal">
      <formula>"MODERADO (RC/F)"</formula>
    </cfRule>
    <cfRule type="cellIs" dxfId="364" priority="985" operator="equal">
      <formula>"ALTO (RC/F)"</formula>
    </cfRule>
    <cfRule type="cellIs" dxfId="363" priority="984" operator="equal">
      <formula>"EXTREMO (RC/F)"</formula>
    </cfRule>
  </conditionalFormatting>
  <conditionalFormatting sqref="AD30:AD32">
    <cfRule type="cellIs" dxfId="362" priority="739" operator="equal">
      <formula>#REF!</formula>
    </cfRule>
    <cfRule type="cellIs" dxfId="361" priority="738" operator="equal">
      <formula>#REF!</formula>
    </cfRule>
    <cfRule type="cellIs" dxfId="360" priority="737" operator="equal">
      <formula>#REF!</formula>
    </cfRule>
    <cfRule type="cellIs" dxfId="359" priority="736" operator="equal">
      <formula>#REF!</formula>
    </cfRule>
    <cfRule type="cellIs" dxfId="358" priority="735" operator="equal">
      <formula>#REF!</formula>
    </cfRule>
    <cfRule type="cellIs" dxfId="357" priority="734" operator="equal">
      <formula>#REF!</formula>
    </cfRule>
    <cfRule type="cellIs" dxfId="356" priority="633" operator="equal">
      <formula>#REF!</formula>
    </cfRule>
    <cfRule type="cellIs" dxfId="355" priority="632" operator="equal">
      <formula>"DEBIL"</formula>
    </cfRule>
    <cfRule type="cellIs" dxfId="354" priority="631" operator="equal">
      <formula>"MODERADO"</formula>
    </cfRule>
    <cfRule type="cellIs" dxfId="353" priority="630" operator="equal">
      <formula>"FUERTE"</formula>
    </cfRule>
    <cfRule type="cellIs" dxfId="352" priority="629" operator="equal">
      <formula>"EXTREMO"</formula>
    </cfRule>
    <cfRule type="cellIs" dxfId="351" priority="628" operator="equal">
      <formula>"MODERADO (RC/F)"</formula>
    </cfRule>
    <cfRule type="cellIs" dxfId="350" priority="627" operator="equal">
      <formula>"ALTO (RC/F)"</formula>
    </cfRule>
    <cfRule type="cellIs" dxfId="349" priority="634" operator="equal">
      <formula>#REF!</formula>
    </cfRule>
    <cfRule type="cellIs" dxfId="348" priority="626" operator="equal">
      <formula>"EXTREMO (RC/F)"</formula>
    </cfRule>
    <cfRule type="cellIs" dxfId="347" priority="740" operator="equal">
      <formula>#REF!</formula>
    </cfRule>
    <cfRule type="cellIs" dxfId="346" priority="752" operator="equal">
      <formula>#REF!</formula>
    </cfRule>
    <cfRule type="cellIs" dxfId="345" priority="742" operator="equal">
      <formula>#REF!</formula>
    </cfRule>
    <cfRule type="cellIs" dxfId="344" priority="757" operator="equal">
      <formula>#REF!</formula>
    </cfRule>
    <cfRule type="cellIs" dxfId="343" priority="756" operator="equal">
      <formula>#REF!</formula>
    </cfRule>
    <cfRule type="cellIs" dxfId="342" priority="755" operator="equal">
      <formula>#REF!</formula>
    </cfRule>
    <cfRule type="cellIs" dxfId="341" priority="754" operator="equal">
      <formula>#REF!</formula>
    </cfRule>
    <cfRule type="cellIs" dxfId="340" priority="753" operator="equal">
      <formula>#REF!</formula>
    </cfRule>
    <cfRule type="cellIs" dxfId="339" priority="751" operator="equal">
      <formula>#REF!</formula>
    </cfRule>
    <cfRule type="cellIs" dxfId="338" priority="750" operator="equal">
      <formula>#REF!</formula>
    </cfRule>
    <cfRule type="cellIs" dxfId="337" priority="749" operator="equal">
      <formula>#REF!</formula>
    </cfRule>
    <cfRule type="cellIs" dxfId="336" priority="748" operator="equal">
      <formula>#REF!</formula>
    </cfRule>
    <cfRule type="cellIs" dxfId="335" priority="747" operator="equal">
      <formula>#REF!</formula>
    </cfRule>
    <cfRule type="cellIs" dxfId="334" priority="746" operator="equal">
      <formula>#REF!</formula>
    </cfRule>
    <cfRule type="cellIs" dxfId="333" priority="745" operator="equal">
      <formula>#REF!</formula>
    </cfRule>
    <cfRule type="cellIs" dxfId="332" priority="744" operator="equal">
      <formula>#REF!</formula>
    </cfRule>
    <cfRule type="cellIs" dxfId="331" priority="743" operator="equal">
      <formula>#REF!</formula>
    </cfRule>
    <cfRule type="cellIs" dxfId="330" priority="741" operator="equal">
      <formula>#REF!</formula>
    </cfRule>
  </conditionalFormatting>
  <conditionalFormatting sqref="AD33">
    <cfRule type="cellIs" dxfId="329" priority="500" operator="equal">
      <formula>"FUERTE"</formula>
    </cfRule>
    <cfRule type="cellIs" dxfId="328" priority="499" operator="equal">
      <formula>"EXTREMO"</formula>
    </cfRule>
    <cfRule type="cellIs" dxfId="327" priority="523" operator="equal">
      <formula>#REF!</formula>
    </cfRule>
    <cfRule type="cellIs" dxfId="326" priority="524" operator="equal">
      <formula>#REF!</formula>
    </cfRule>
    <cfRule type="cellIs" dxfId="325" priority="525" operator="equal">
      <formula>#REF!</formula>
    </cfRule>
    <cfRule type="cellIs" dxfId="324" priority="513" operator="equal">
      <formula>#REF!</formula>
    </cfRule>
    <cfRule type="cellIs" dxfId="323" priority="526" operator="equal">
      <formula>#REF!</formula>
    </cfRule>
    <cfRule type="cellIs" dxfId="322" priority="527" operator="equal">
      <formula>#REF!</formula>
    </cfRule>
    <cfRule type="cellIs" dxfId="321" priority="506" operator="equal">
      <formula>#REF!</formula>
    </cfRule>
    <cfRule type="cellIs" dxfId="320" priority="512" operator="equal">
      <formula>#REF!</formula>
    </cfRule>
    <cfRule type="cellIs" dxfId="319" priority="514" operator="equal">
      <formula>#REF!</formula>
    </cfRule>
    <cfRule type="cellIs" dxfId="318" priority="497" operator="equal">
      <formula>"ALTO (RC/F)"</formula>
    </cfRule>
    <cfRule type="cellIs" dxfId="317" priority="496" operator="equal">
      <formula>"EXTREMO (RC/F)"</formula>
    </cfRule>
    <cfRule type="cellIs" dxfId="316" priority="498" operator="equal">
      <formula>"MODERADO (RC/F)"</formula>
    </cfRule>
    <cfRule type="cellIs" dxfId="315" priority="511" operator="equal">
      <formula>#REF!</formula>
    </cfRule>
    <cfRule type="cellIs" dxfId="314" priority="522" operator="equal">
      <formula>#REF!</formula>
    </cfRule>
    <cfRule type="cellIs" dxfId="313" priority="520" operator="equal">
      <formula>#REF!</formula>
    </cfRule>
    <cfRule type="cellIs" dxfId="312" priority="519" operator="equal">
      <formula>#REF!</formula>
    </cfRule>
    <cfRule type="cellIs" dxfId="311" priority="518" operator="equal">
      <formula>#REF!</formula>
    </cfRule>
    <cfRule type="cellIs" dxfId="310" priority="521" operator="equal">
      <formula>#REF!</formula>
    </cfRule>
    <cfRule type="cellIs" dxfId="309" priority="517" operator="equal">
      <formula>#REF!</formula>
    </cfRule>
    <cfRule type="cellIs" dxfId="308" priority="516" operator="equal">
      <formula>#REF!</formula>
    </cfRule>
    <cfRule type="cellIs" dxfId="307" priority="515" operator="equal">
      <formula>#REF!</formula>
    </cfRule>
    <cfRule type="cellIs" dxfId="306" priority="510" operator="equal">
      <formula>#REF!</formula>
    </cfRule>
    <cfRule type="cellIs" dxfId="305" priority="509" operator="equal">
      <formula>#REF!</formula>
    </cfRule>
    <cfRule type="cellIs" dxfId="304" priority="508" operator="equal">
      <formula>#REF!</formula>
    </cfRule>
    <cfRule type="cellIs" dxfId="303" priority="507" operator="equal">
      <formula>#REF!</formula>
    </cfRule>
    <cfRule type="cellIs" dxfId="302" priority="505" operator="equal">
      <formula>#REF!</formula>
    </cfRule>
    <cfRule type="cellIs" dxfId="301" priority="504" operator="equal">
      <formula>#REF!</formula>
    </cfRule>
    <cfRule type="cellIs" dxfId="300" priority="503" operator="equal">
      <formula>#REF!</formula>
    </cfRule>
    <cfRule type="cellIs" dxfId="299" priority="502" operator="equal">
      <formula>"DEBIL"</formula>
    </cfRule>
    <cfRule type="cellIs" dxfId="298" priority="501" operator="equal">
      <formula>"MODERADO"</formula>
    </cfRule>
  </conditionalFormatting>
  <conditionalFormatting sqref="AD39:AD40">
    <cfRule type="cellIs" dxfId="297" priority="615" operator="equal">
      <formula>#REF!</formula>
    </cfRule>
    <cfRule type="cellIs" dxfId="296" priority="614" operator="equal">
      <formula>#REF!</formula>
    </cfRule>
    <cfRule type="cellIs" dxfId="295" priority="613" operator="equal">
      <formula>#REF!</formula>
    </cfRule>
    <cfRule type="cellIs" dxfId="294" priority="612" operator="equal">
      <formula>#REF!</formula>
    </cfRule>
    <cfRule type="cellIs" dxfId="293" priority="611" operator="equal">
      <formula>#REF!</formula>
    </cfRule>
    <cfRule type="cellIs" dxfId="292" priority="610" operator="equal">
      <formula>#REF!</formula>
    </cfRule>
    <cfRule type="cellIs" dxfId="291" priority="609" operator="equal">
      <formula>#REF!</formula>
    </cfRule>
    <cfRule type="cellIs" dxfId="290" priority="608" operator="equal">
      <formula>#REF!</formula>
    </cfRule>
    <cfRule type="cellIs" dxfId="289" priority="607" operator="equal">
      <formula>#REF!</formula>
    </cfRule>
    <cfRule type="cellIs" dxfId="288" priority="599" operator="equal">
      <formula>"DEBIL"</formula>
    </cfRule>
    <cfRule type="cellIs" dxfId="287" priority="606" operator="equal">
      <formula>#REF!</formula>
    </cfRule>
    <cfRule type="cellIs" dxfId="286" priority="605" operator="equal">
      <formula>#REF!</formula>
    </cfRule>
    <cfRule type="cellIs" dxfId="285" priority="604" operator="equal">
      <formula>#REF!</formula>
    </cfRule>
    <cfRule type="cellIs" dxfId="284" priority="603" operator="equal">
      <formula>#REF!</formula>
    </cfRule>
    <cfRule type="cellIs" dxfId="283" priority="602" operator="equal">
      <formula>#REF!</formula>
    </cfRule>
    <cfRule type="cellIs" dxfId="282" priority="601" operator="equal">
      <formula>#REF!</formula>
    </cfRule>
    <cfRule type="cellIs" dxfId="281" priority="600" operator="equal">
      <formula>#REF!</formula>
    </cfRule>
    <cfRule type="cellIs" dxfId="280" priority="598" operator="equal">
      <formula>"MODERADO"</formula>
    </cfRule>
    <cfRule type="cellIs" dxfId="279" priority="597" operator="equal">
      <formula>"FUERTE"</formula>
    </cfRule>
    <cfRule type="cellIs" dxfId="278" priority="596" operator="equal">
      <formula>"EXTREMO"</formula>
    </cfRule>
    <cfRule type="cellIs" dxfId="277" priority="595" operator="equal">
      <formula>"MODERADO (RC/F)"</formula>
    </cfRule>
    <cfRule type="cellIs" dxfId="276" priority="594" operator="equal">
      <formula>"ALTO (RC/F)"</formula>
    </cfRule>
    <cfRule type="cellIs" dxfId="275" priority="593" operator="equal">
      <formula>"EXTREMO (RC/F)"</formula>
    </cfRule>
    <cfRule type="cellIs" dxfId="274" priority="621" operator="equal">
      <formula>#REF!</formula>
    </cfRule>
    <cfRule type="cellIs" dxfId="273" priority="625" operator="equal">
      <formula>#REF!</formula>
    </cfRule>
    <cfRule type="cellIs" dxfId="272" priority="624" operator="equal">
      <formula>#REF!</formula>
    </cfRule>
    <cfRule type="cellIs" dxfId="271" priority="623" operator="equal">
      <formula>#REF!</formula>
    </cfRule>
    <cfRule type="cellIs" dxfId="270" priority="622" operator="equal">
      <formula>#REF!</formula>
    </cfRule>
    <cfRule type="cellIs" dxfId="269" priority="620" operator="equal">
      <formula>#REF!</formula>
    </cfRule>
    <cfRule type="cellIs" dxfId="268" priority="619" operator="equal">
      <formula>#REF!</formula>
    </cfRule>
    <cfRule type="cellIs" dxfId="267" priority="618" operator="equal">
      <formula>#REF!</formula>
    </cfRule>
    <cfRule type="cellIs" dxfId="266" priority="617" operator="equal">
      <formula>#REF!</formula>
    </cfRule>
    <cfRule type="cellIs" dxfId="265" priority="616" operator="equal">
      <formula>#REF!</formula>
    </cfRule>
  </conditionalFormatting>
  <conditionalFormatting sqref="AF10:AF23 AF25:AF51">
    <cfRule type="cellIs" dxfId="264" priority="144" operator="equal">
      <formula>"MUY ALTA"</formula>
    </cfRule>
    <cfRule type="cellIs" dxfId="263" priority="146" operator="equal">
      <formula>"MEDIA"</formula>
    </cfRule>
    <cfRule type="cellIs" dxfId="262" priority="145" operator="equal">
      <formula>"ALTA"</formula>
    </cfRule>
  </conditionalFormatting>
  <conditionalFormatting sqref="AH10:AH13 AH24:AH28 AH41:AH51">
    <cfRule type="cellIs" dxfId="261" priority="908" operator="equal">
      <formula>"CATASTROFICO"</formula>
    </cfRule>
    <cfRule type="cellIs" dxfId="260" priority="912" operator="equal">
      <formula>"LEVE"</formula>
    </cfRule>
    <cfRule type="cellIs" dxfId="259" priority="911" operator="equal">
      <formula>"MENOR"</formula>
    </cfRule>
    <cfRule type="cellIs" dxfId="258" priority="910" operator="equal">
      <formula>"MODERADO"</formula>
    </cfRule>
    <cfRule type="cellIs" dxfId="257" priority="909" operator="equal">
      <formula>"MAYOR"</formula>
    </cfRule>
  </conditionalFormatting>
  <conditionalFormatting sqref="AH16:AH17 AH19 AH21 AH30:AH36 AH39">
    <cfRule type="cellIs" dxfId="256" priority="7273" operator="equal">
      <formula>"MENOR"</formula>
    </cfRule>
    <cfRule type="cellIs" dxfId="255" priority="7270" operator="equal">
      <formula>"CATASTROFICO"</formula>
    </cfRule>
    <cfRule type="cellIs" dxfId="254" priority="7271" operator="equal">
      <formula>"MAYOR"</formula>
    </cfRule>
    <cfRule type="cellIs" dxfId="253" priority="7272" operator="equal">
      <formula>"MODERADO"</formula>
    </cfRule>
    <cfRule type="cellIs" dxfId="252" priority="7274" operator="equal">
      <formula>"LEVE"</formula>
    </cfRule>
  </conditionalFormatting>
  <conditionalFormatting sqref="AJ10">
    <cfRule type="cellIs" dxfId="251" priority="7255" operator="equal">
      <formula>#REF!</formula>
    </cfRule>
    <cfRule type="cellIs" dxfId="250" priority="7256" operator="equal">
      <formula>#REF!</formula>
    </cfRule>
    <cfRule type="cellIs" dxfId="249" priority="7257" operator="equal">
      <formula>#REF!</formula>
    </cfRule>
    <cfRule type="cellIs" dxfId="248" priority="7258" operator="equal">
      <formula>#REF!</formula>
    </cfRule>
    <cfRule type="cellIs" dxfId="247" priority="7259" operator="equal">
      <formula>#REF!</formula>
    </cfRule>
    <cfRule type="cellIs" dxfId="246" priority="7260" operator="equal">
      <formula>#REF!</formula>
    </cfRule>
    <cfRule type="cellIs" dxfId="245" priority="7262" operator="equal">
      <formula>#REF!</formula>
    </cfRule>
    <cfRule type="cellIs" dxfId="244" priority="7264" operator="equal">
      <formula>#REF!</formula>
    </cfRule>
    <cfRule type="cellIs" dxfId="243" priority="7265" operator="equal">
      <formula>#REF!</formula>
    </cfRule>
    <cfRule type="cellIs" dxfId="242" priority="7266" operator="equal">
      <formula>#REF!</formula>
    </cfRule>
    <cfRule type="cellIs" dxfId="241" priority="7261" operator="equal">
      <formula>#REF!</formula>
    </cfRule>
    <cfRule type="cellIs" dxfId="240" priority="7269" operator="equal">
      <formula>#REF!</formula>
    </cfRule>
    <cfRule type="cellIs" dxfId="239" priority="7237" operator="equal">
      <formula>#REF!</formula>
    </cfRule>
    <cfRule type="cellIs" dxfId="238" priority="7239" operator="equal">
      <formula>#REF!</formula>
    </cfRule>
    <cfRule type="cellIs" dxfId="237" priority="7240" operator="equal">
      <formula>#REF!</formula>
    </cfRule>
    <cfRule type="cellIs" dxfId="236" priority="7267" operator="equal">
      <formula>#REF!</formula>
    </cfRule>
    <cfRule type="cellIs" dxfId="235" priority="7241" operator="equal">
      <formula>#REF!</formula>
    </cfRule>
    <cfRule type="cellIs" dxfId="234" priority="7243" operator="equal">
      <formula>#REF!</formula>
    </cfRule>
    <cfRule type="cellIs" dxfId="233" priority="7246" operator="equal">
      <formula>#REF!</formula>
    </cfRule>
    <cfRule type="cellIs" dxfId="232" priority="7247" operator="equal">
      <formula>#REF!</formula>
    </cfRule>
    <cfRule type="cellIs" dxfId="231" priority="7233" operator="equal">
      <formula>#REF!</formula>
    </cfRule>
    <cfRule type="cellIs" dxfId="230" priority="7234" operator="equal">
      <formula>#REF!</formula>
    </cfRule>
    <cfRule type="cellIs" dxfId="229" priority="7248" operator="equal">
      <formula>#REF!</formula>
    </cfRule>
    <cfRule type="cellIs" dxfId="228" priority="7251" operator="equal">
      <formula>#REF!</formula>
    </cfRule>
    <cfRule type="cellIs" dxfId="227" priority="7252" operator="equal">
      <formula>#REF!</formula>
    </cfRule>
    <cfRule type="cellIs" dxfId="226" priority="7253" operator="equal">
      <formula>#REF!</formula>
    </cfRule>
  </conditionalFormatting>
  <conditionalFormatting sqref="AJ10:AJ11">
    <cfRule type="cellIs" dxfId="225" priority="7107" operator="equal">
      <formula>"BAJO"</formula>
    </cfRule>
    <cfRule type="cellIs" dxfId="224" priority="7102" operator="equal">
      <formula>"ALTO (RC/F)"</formula>
    </cfRule>
    <cfRule type="cellIs" dxfId="223" priority="7101" operator="equal">
      <formula>"EXTREMO (RC/F)"</formula>
    </cfRule>
    <cfRule type="cellIs" dxfId="222" priority="7104" operator="equal">
      <formula>"EXTREMO"</formula>
    </cfRule>
    <cfRule type="cellIs" dxfId="221" priority="7105" operator="equal">
      <formula>"ALTO"</formula>
    </cfRule>
    <cfRule type="cellIs" dxfId="220" priority="7106" operator="equal">
      <formula>"MODERADO"</formula>
    </cfRule>
    <cfRule type="cellIs" dxfId="219" priority="7103" operator="equal">
      <formula>"MODERADO (RC/F)"</formula>
    </cfRule>
  </conditionalFormatting>
  <conditionalFormatting sqref="AJ11">
    <cfRule type="cellIs" dxfId="218" priority="7072" operator="equal">
      <formula>#REF!</formula>
    </cfRule>
    <cfRule type="cellIs" dxfId="217" priority="7073" operator="equal">
      <formula>#REF!</formula>
    </cfRule>
    <cfRule type="cellIs" dxfId="216" priority="7074" operator="equal">
      <formula>#REF!</formula>
    </cfRule>
    <cfRule type="cellIs" dxfId="215" priority="7077" operator="equal">
      <formula>#REF!</formula>
    </cfRule>
    <cfRule type="cellIs" dxfId="214" priority="7078" operator="equal">
      <formula>#REF!</formula>
    </cfRule>
    <cfRule type="cellIs" dxfId="213" priority="7079" operator="equal">
      <formula>#REF!</formula>
    </cfRule>
    <cfRule type="cellIs" dxfId="212" priority="7080" operator="equal">
      <formula>#REF!</formula>
    </cfRule>
    <cfRule type="cellIs" dxfId="211" priority="7081" operator="equal">
      <formula>#REF!</formula>
    </cfRule>
    <cfRule type="cellIs" dxfId="210" priority="7082" operator="equal">
      <formula>#REF!</formula>
    </cfRule>
    <cfRule type="cellIs" dxfId="209" priority="7083" operator="equal">
      <formula>#REF!</formula>
    </cfRule>
    <cfRule type="cellIs" dxfId="208" priority="7085" operator="equal">
      <formula>#REF!</formula>
    </cfRule>
    <cfRule type="cellIs" dxfId="207" priority="7086" operator="equal">
      <formula>#REF!</formula>
    </cfRule>
    <cfRule type="cellIs" dxfId="206" priority="7087" operator="equal">
      <formula>#REF!</formula>
    </cfRule>
    <cfRule type="cellIs" dxfId="205" priority="7088" operator="equal">
      <formula>#REF!</formula>
    </cfRule>
    <cfRule type="cellIs" dxfId="204" priority="7090" operator="equal">
      <formula>#REF!</formula>
    </cfRule>
    <cfRule type="cellIs" dxfId="203" priority="7076" operator="equal">
      <formula>#REF!</formula>
    </cfRule>
    <cfRule type="cellIs" dxfId="202" priority="7060" operator="equal">
      <formula>#REF!</formula>
    </cfRule>
    <cfRule type="cellIs" dxfId="201" priority="7061" operator="equal">
      <formula>#REF!</formula>
    </cfRule>
    <cfRule type="cellIs" dxfId="200" priority="7062" operator="equal">
      <formula>#REF!</formula>
    </cfRule>
    <cfRule type="cellIs" dxfId="199" priority="7064" operator="equal">
      <formula>#REF!</formula>
    </cfRule>
    <cfRule type="cellIs" dxfId="198" priority="7067" operator="equal">
      <formula>#REF!</formula>
    </cfRule>
    <cfRule type="cellIs" dxfId="197" priority="7068" operator="equal">
      <formula>#REF!</formula>
    </cfRule>
    <cfRule type="cellIs" dxfId="196" priority="7069" operator="equal">
      <formula>#REF!</formula>
    </cfRule>
  </conditionalFormatting>
  <conditionalFormatting sqref="AJ11:AJ13">
    <cfRule type="cellIs" dxfId="195" priority="873" operator="equal">
      <formula>#REF!</formula>
    </cfRule>
    <cfRule type="cellIs" dxfId="194" priority="2120" operator="equal">
      <formula>#REF!</formula>
    </cfRule>
    <cfRule type="cellIs" dxfId="193" priority="2108" operator="equal">
      <formula>#REF!</formula>
    </cfRule>
  </conditionalFormatting>
  <conditionalFormatting sqref="AJ12:AJ13 P42:P51 P10:Q11 P12:P13">
    <cfRule type="cellIs" dxfId="192" priority="6997" operator="equal">
      <formula>"ALTO (RC/F)"</formula>
    </cfRule>
    <cfRule type="cellIs" dxfId="191" priority="6998" operator="equal">
      <formula>"MODERADO (RC/F)"</formula>
    </cfRule>
  </conditionalFormatting>
  <conditionalFormatting sqref="AJ12:AJ13 P10:Q11 P12:P13">
    <cfRule type="cellIs" dxfId="190" priority="7002" operator="equal">
      <formula>"BAJO"</formula>
    </cfRule>
    <cfRule type="cellIs" dxfId="189" priority="6996" operator="equal">
      <formula>"EXTREMO (RC/F)"</formula>
    </cfRule>
    <cfRule type="cellIs" dxfId="188" priority="6999" operator="equal">
      <formula>"EXTREMO"</formula>
    </cfRule>
    <cfRule type="cellIs" dxfId="187" priority="7000" operator="equal">
      <formula>"ALTO"</formula>
    </cfRule>
    <cfRule type="cellIs" dxfId="186" priority="7001" operator="equal">
      <formula>"MODERADO"</formula>
    </cfRule>
  </conditionalFormatting>
  <conditionalFormatting sqref="AJ12:AJ13">
    <cfRule type="cellIs" dxfId="185" priority="2119" operator="equal">
      <formula>#REF!</formula>
    </cfRule>
    <cfRule type="cellIs" dxfId="184" priority="2121" operator="equal">
      <formula>#REF!</formula>
    </cfRule>
    <cfRule type="cellIs" dxfId="183" priority="2130" operator="equal">
      <formula>#REF!</formula>
    </cfRule>
    <cfRule type="cellIs" dxfId="182" priority="2113" operator="equal">
      <formula>#REF!</formula>
    </cfRule>
    <cfRule type="cellIs" dxfId="181" priority="2104" operator="equal">
      <formula>#REF!</formula>
    </cfRule>
    <cfRule type="cellIs" dxfId="180" priority="2102" operator="equal">
      <formula>#REF!</formula>
    </cfRule>
    <cfRule type="cellIs" dxfId="179" priority="874" operator="equal">
      <formula>#REF!</formula>
    </cfRule>
    <cfRule type="cellIs" dxfId="178" priority="2100" operator="equal">
      <formula>#REF!</formula>
    </cfRule>
    <cfRule type="cellIs" dxfId="177" priority="2126" operator="equal">
      <formula>#REF!</formula>
    </cfRule>
    <cfRule type="cellIs" dxfId="176" priority="2122" operator="equal">
      <formula>#REF!</formula>
    </cfRule>
    <cfRule type="cellIs" dxfId="175" priority="2123" operator="equal">
      <formula>#REF!</formula>
    </cfRule>
    <cfRule type="cellIs" dxfId="174" priority="2125" operator="equal">
      <formula>#REF!</formula>
    </cfRule>
    <cfRule type="cellIs" dxfId="173" priority="2114" operator="equal">
      <formula>#REF!</formula>
    </cfRule>
    <cfRule type="cellIs" dxfId="172" priority="2127" operator="equal">
      <formula>#REF!</formula>
    </cfRule>
    <cfRule type="cellIs" dxfId="171" priority="2117" operator="equal">
      <formula>#REF!</formula>
    </cfRule>
    <cfRule type="cellIs" dxfId="170" priority="2128" operator="equal">
      <formula>#REF!</formula>
    </cfRule>
    <cfRule type="cellIs" dxfId="169" priority="2112" operator="equal">
      <formula>#REF!</formula>
    </cfRule>
    <cfRule type="cellIs" dxfId="168" priority="2109" operator="equal">
      <formula>#REF!</formula>
    </cfRule>
    <cfRule type="cellIs" dxfId="167" priority="2107" operator="equal">
      <formula>#REF!</formula>
    </cfRule>
    <cfRule type="cellIs" dxfId="166" priority="892" operator="equal">
      <formula>#REF!</formula>
    </cfRule>
    <cfRule type="cellIs" dxfId="165" priority="2116" operator="equal">
      <formula>#REF!</formula>
    </cfRule>
    <cfRule type="cellIs" dxfId="164" priority="2118" operator="equal">
      <formula>#REF!</formula>
    </cfRule>
    <cfRule type="cellIs" dxfId="163" priority="2101" operator="equal">
      <formula>#REF!</formula>
    </cfRule>
  </conditionalFormatting>
  <conditionalFormatting sqref="AJ16:AJ17 AJ19 AJ21 AJ25">
    <cfRule type="cellIs" dxfId="162" priority="374" operator="equal">
      <formula>#REF!</formula>
    </cfRule>
    <cfRule type="cellIs" dxfId="161" priority="373" operator="equal">
      <formula>#REF!</formula>
    </cfRule>
    <cfRule type="cellIs" dxfId="160" priority="372" operator="equal">
      <formula>#REF!</formula>
    </cfRule>
    <cfRule type="cellIs" dxfId="159" priority="371" operator="equal">
      <formula>#REF!</formula>
    </cfRule>
    <cfRule type="cellIs" dxfId="158" priority="396" operator="equal">
      <formula>"BAJO"</formula>
    </cfRule>
    <cfRule type="cellIs" dxfId="157" priority="395" operator="equal">
      <formula>"MODERADO"</formula>
    </cfRule>
    <cfRule type="cellIs" dxfId="156" priority="394" operator="equal">
      <formula>"ALTO"</formula>
    </cfRule>
    <cfRule type="cellIs" dxfId="155" priority="393" operator="equal">
      <formula>"EXTREMO"</formula>
    </cfRule>
    <cfRule type="cellIs" dxfId="154" priority="392" operator="equal">
      <formula>"MODERADO (RC/F)"</formula>
    </cfRule>
    <cfRule type="cellIs" dxfId="153" priority="369" operator="equal">
      <formula>#REF!</formula>
    </cfRule>
    <cfRule type="cellIs" dxfId="152" priority="368" operator="equal">
      <formula>#REF!</formula>
    </cfRule>
    <cfRule type="cellIs" dxfId="151" priority="367" operator="equal">
      <formula>#REF!</formula>
    </cfRule>
    <cfRule type="cellIs" dxfId="150" priority="366" operator="equal">
      <formula>#REF!</formula>
    </cfRule>
    <cfRule type="cellIs" dxfId="149" priority="365" operator="equal">
      <formula>#REF!</formula>
    </cfRule>
    <cfRule type="cellIs" dxfId="148" priority="370" operator="equal">
      <formula>#REF!</formula>
    </cfRule>
    <cfRule type="cellIs" dxfId="147" priority="391" operator="equal">
      <formula>"ALTO (RC/F)"</formula>
    </cfRule>
    <cfRule type="cellIs" dxfId="146" priority="390" operator="equal">
      <formula>"EXTREMO (RC/F)"</formula>
    </cfRule>
    <cfRule type="cellIs" dxfId="145" priority="389" operator="equal">
      <formula>#REF!</formula>
    </cfRule>
    <cfRule type="cellIs" dxfId="144" priority="388" operator="equal">
      <formula>#REF!</formula>
    </cfRule>
    <cfRule type="cellIs" dxfId="143" priority="387" operator="equal">
      <formula>#REF!</formula>
    </cfRule>
    <cfRule type="cellIs" dxfId="142" priority="386" operator="equal">
      <formula>#REF!</formula>
    </cfRule>
    <cfRule type="cellIs" dxfId="141" priority="385" operator="equal">
      <formula>#REF!</formula>
    </cfRule>
    <cfRule type="cellIs" dxfId="140" priority="384" operator="equal">
      <formula>#REF!</formula>
    </cfRule>
    <cfRule type="cellIs" dxfId="139" priority="383" operator="equal">
      <formula>#REF!</formula>
    </cfRule>
    <cfRule type="cellIs" dxfId="138" priority="382" operator="equal">
      <formula>#REF!</formula>
    </cfRule>
    <cfRule type="cellIs" dxfId="137" priority="381" operator="equal">
      <formula>#REF!</formula>
    </cfRule>
    <cfRule type="cellIs" dxfId="136" priority="380" operator="equal">
      <formula>#REF!</formula>
    </cfRule>
    <cfRule type="cellIs" dxfId="135" priority="379" operator="equal">
      <formula>#REF!</formula>
    </cfRule>
    <cfRule type="cellIs" dxfId="134" priority="378" operator="equal">
      <formula>#REF!</formula>
    </cfRule>
    <cfRule type="cellIs" dxfId="133" priority="377" operator="equal">
      <formula>#REF!</formula>
    </cfRule>
    <cfRule type="cellIs" dxfId="132" priority="376" operator="equal">
      <formula>#REF!</formula>
    </cfRule>
    <cfRule type="cellIs" dxfId="131" priority="375" operator="equal">
      <formula>#REF!</formula>
    </cfRule>
  </conditionalFormatting>
  <conditionalFormatting sqref="AJ27">
    <cfRule type="cellIs" dxfId="130" priority="887" operator="equal">
      <formula>#REF!</formula>
    </cfRule>
    <cfRule type="cellIs" dxfId="129" priority="886" operator="equal">
      <formula>#REF!</formula>
    </cfRule>
    <cfRule type="cellIs" dxfId="128" priority="885" operator="equal">
      <formula>#REF!</formula>
    </cfRule>
    <cfRule type="cellIs" dxfId="127" priority="884" operator="equal">
      <formula>#REF!</formula>
    </cfRule>
    <cfRule type="cellIs" dxfId="126" priority="899" operator="equal">
      <formula>#REF!</formula>
    </cfRule>
    <cfRule type="cellIs" dxfId="125" priority="888" operator="equal">
      <formula>#REF!</formula>
    </cfRule>
    <cfRule type="cellIs" dxfId="124" priority="877" operator="equal">
      <formula>#REF!</formula>
    </cfRule>
    <cfRule type="cellIs" dxfId="123" priority="878" operator="equal">
      <formula>#REF!</formula>
    </cfRule>
    <cfRule type="cellIs" dxfId="122" priority="879" operator="equal">
      <formula>#REF!</formula>
    </cfRule>
    <cfRule type="cellIs" dxfId="121" priority="880" operator="equal">
      <formula>#REF!</formula>
    </cfRule>
    <cfRule type="cellIs" dxfId="120" priority="881" operator="equal">
      <formula>#REF!</formula>
    </cfRule>
    <cfRule type="cellIs" dxfId="119" priority="901" operator="equal">
      <formula>"EXTREMO (RC/F)"</formula>
    </cfRule>
    <cfRule type="cellIs" dxfId="118" priority="900" operator="equal">
      <formula>#REF!</formula>
    </cfRule>
    <cfRule type="cellIs" dxfId="117" priority="898" operator="equal">
      <formula>#REF!</formula>
    </cfRule>
    <cfRule type="cellIs" dxfId="116" priority="897" operator="equal">
      <formula>#REF!</formula>
    </cfRule>
    <cfRule type="cellIs" dxfId="115" priority="896" operator="equal">
      <formula>#REF!</formula>
    </cfRule>
    <cfRule type="cellIs" dxfId="114" priority="895" operator="equal">
      <formula>#REF!</formula>
    </cfRule>
    <cfRule type="cellIs" dxfId="113" priority="894" operator="equal">
      <formula>#REF!</formula>
    </cfRule>
    <cfRule type="cellIs" dxfId="112" priority="893" operator="equal">
      <formula>#REF!</formula>
    </cfRule>
    <cfRule type="cellIs" dxfId="111" priority="882" operator="equal">
      <formula>#REF!</formula>
    </cfRule>
    <cfRule type="cellIs" dxfId="110" priority="891" operator="equal">
      <formula>#REF!</formula>
    </cfRule>
    <cfRule type="cellIs" dxfId="109" priority="890" operator="equal">
      <formula>#REF!</formula>
    </cfRule>
    <cfRule type="cellIs" dxfId="108" priority="889" operator="equal">
      <formula>#REF!</formula>
    </cfRule>
    <cfRule type="cellIs" dxfId="107" priority="907" operator="equal">
      <formula>"BAJO"</formula>
    </cfRule>
    <cfRule type="cellIs" dxfId="106" priority="906" operator="equal">
      <formula>"MODERADO"</formula>
    </cfRule>
    <cfRule type="cellIs" dxfId="105" priority="905" operator="equal">
      <formula>"ALTO"</formula>
    </cfRule>
    <cfRule type="cellIs" dxfId="104" priority="904" operator="equal">
      <formula>"EXTREMO"</formula>
    </cfRule>
    <cfRule type="cellIs" dxfId="103" priority="903" operator="equal">
      <formula>"MODERADO (RC/F)"</formula>
    </cfRule>
    <cfRule type="cellIs" dxfId="102" priority="902" operator="equal">
      <formula>"ALTO (RC/F)"</formula>
    </cfRule>
  </conditionalFormatting>
  <conditionalFormatting sqref="AJ28 AJ30 AJ33 AJ36 AJ39 AJ41">
    <cfRule type="cellIs" dxfId="101" priority="6479" operator="equal">
      <formula>"MODERADO (RC/F)"</formula>
    </cfRule>
    <cfRule type="cellIs" dxfId="100" priority="6480" operator="equal">
      <formula>"EXTREMO"</formula>
    </cfRule>
    <cfRule type="cellIs" dxfId="99" priority="6481" operator="equal">
      <formula>"ALTO"</formula>
    </cfRule>
    <cfRule type="cellIs" dxfId="98" priority="6483" operator="equal">
      <formula>"BAJO"</formula>
    </cfRule>
    <cfRule type="cellIs" dxfId="97" priority="6450" operator="equal">
      <formula>#REF!</formula>
    </cfRule>
    <cfRule type="cellIs" dxfId="96" priority="6447" operator="equal">
      <formula>#REF!</formula>
    </cfRule>
    <cfRule type="cellIs" dxfId="95" priority="6448" operator="equal">
      <formula>#REF!</formula>
    </cfRule>
    <cfRule type="cellIs" dxfId="94" priority="6453" operator="equal">
      <formula>#REF!</formula>
    </cfRule>
    <cfRule type="cellIs" dxfId="93" priority="6454" operator="equal">
      <formula>#REF!</formula>
    </cfRule>
    <cfRule type="cellIs" dxfId="92" priority="6482" operator="equal">
      <formula>"MODERADO"</formula>
    </cfRule>
    <cfRule type="cellIs" dxfId="91" priority="6455" operator="equal">
      <formula>#REF!</formula>
    </cfRule>
    <cfRule type="cellIs" dxfId="90" priority="6458" operator="equal">
      <formula>#REF!</formula>
    </cfRule>
    <cfRule type="cellIs" dxfId="89" priority="6459" operator="equal">
      <formula>#REF!</formula>
    </cfRule>
    <cfRule type="cellIs" dxfId="88" priority="6460" operator="equal">
      <formula>#REF!</formula>
    </cfRule>
    <cfRule type="cellIs" dxfId="87" priority="6462" operator="equal">
      <formula>#REF!</formula>
    </cfRule>
    <cfRule type="cellIs" dxfId="86" priority="6463" operator="equal">
      <formula>#REF!</formula>
    </cfRule>
    <cfRule type="cellIs" dxfId="85" priority="6464" operator="equal">
      <formula>#REF!</formula>
    </cfRule>
    <cfRule type="cellIs" dxfId="84" priority="6465" operator="equal">
      <formula>#REF!</formula>
    </cfRule>
    <cfRule type="cellIs" dxfId="83" priority="6466" operator="equal">
      <formula>#REF!</formula>
    </cfRule>
    <cfRule type="cellIs" dxfId="82" priority="6467" operator="equal">
      <formula>#REF!</formula>
    </cfRule>
    <cfRule type="cellIs" dxfId="81" priority="6468" operator="equal">
      <formula>#REF!</formula>
    </cfRule>
    <cfRule type="cellIs" dxfId="80" priority="6469" operator="equal">
      <formula>#REF!</formula>
    </cfRule>
    <cfRule type="cellIs" dxfId="79" priority="6471" operator="equal">
      <formula>#REF!</formula>
    </cfRule>
    <cfRule type="cellIs" dxfId="78" priority="6472" operator="equal">
      <formula>#REF!</formula>
    </cfRule>
    <cfRule type="cellIs" dxfId="77" priority="6473" operator="equal">
      <formula>#REF!</formula>
    </cfRule>
    <cfRule type="cellIs" dxfId="76" priority="6474" operator="equal">
      <formula>#REF!</formula>
    </cfRule>
    <cfRule type="cellIs" dxfId="75" priority="6476" operator="equal">
      <formula>#REF!</formula>
    </cfRule>
    <cfRule type="cellIs" dxfId="74" priority="6477" operator="equal">
      <formula>"EXTREMO (RC/F)"</formula>
    </cfRule>
    <cfRule type="cellIs" dxfId="73" priority="6478" operator="equal">
      <formula>"ALTO (RC/F)"</formula>
    </cfRule>
  </conditionalFormatting>
  <conditionalFormatting sqref="AJ30 AJ33 AJ36 AJ39 AJ41 AJ28">
    <cfRule type="cellIs" dxfId="72" priority="6446" operator="equal">
      <formula>#REF!</formula>
    </cfRule>
  </conditionalFormatting>
  <conditionalFormatting sqref="AJ30 AJ33 AJ36 AJ39 AJ41">
    <cfRule type="cellIs" dxfId="71" priority="6440" operator="equal">
      <formula>#REF!</formula>
    </cfRule>
    <cfRule type="cellIs" dxfId="70" priority="6444" operator="equal">
      <formula>#REF!</formula>
    </cfRule>
  </conditionalFormatting>
  <conditionalFormatting sqref="AJ44 Q44">
    <cfRule type="cellIs" dxfId="69" priority="2532" operator="equal">
      <formula>"EXTREMO"</formula>
    </cfRule>
    <cfRule type="cellIs" dxfId="68" priority="2533" operator="equal">
      <formula>"ALTO"</formula>
    </cfRule>
    <cfRule type="cellIs" dxfId="67" priority="2534" operator="equal">
      <formula>"MODERADO"</formula>
    </cfRule>
    <cfRule type="cellIs" dxfId="66" priority="2529" operator="equal">
      <formula>"EXTREMO (RC/F)"</formula>
    </cfRule>
    <cfRule type="cellIs" dxfId="65" priority="2530" operator="equal">
      <formula>"ALTO (RC/F)"</formula>
    </cfRule>
    <cfRule type="cellIs" dxfId="64" priority="2531" operator="equal">
      <formula>"MODERADO (RC/F)"</formula>
    </cfRule>
    <cfRule type="cellIs" dxfId="63" priority="2535" operator="equal">
      <formula>"BAJO"</formula>
    </cfRule>
  </conditionalFormatting>
  <conditionalFormatting sqref="AJ44">
    <cfRule type="cellIs" dxfId="62" priority="2500" operator="equal">
      <formula>#REF!</formula>
    </cfRule>
    <cfRule type="cellIs" dxfId="61" priority="2516" operator="equal">
      <formula>#REF!</formula>
    </cfRule>
    <cfRule type="cellIs" dxfId="60" priority="2514" operator="equal">
      <formula>#REF!</formula>
    </cfRule>
    <cfRule type="cellIs" dxfId="59" priority="2513" operator="equal">
      <formula>#REF!</formula>
    </cfRule>
    <cfRule type="cellIs" dxfId="58" priority="2511" operator="equal">
      <formula>#REF!</formula>
    </cfRule>
    <cfRule type="cellIs" dxfId="57" priority="2510" operator="equal">
      <formula>#REF!</formula>
    </cfRule>
    <cfRule type="cellIs" dxfId="56" priority="2509" operator="equal">
      <formula>#REF!</formula>
    </cfRule>
    <cfRule type="cellIs" dxfId="55" priority="2508" operator="equal">
      <formula>#REF!</formula>
    </cfRule>
    <cfRule type="cellIs" dxfId="54" priority="2507" operator="equal">
      <formula>#REF!</formula>
    </cfRule>
    <cfRule type="cellIs" dxfId="53" priority="2515" operator="equal">
      <formula>#REF!</formula>
    </cfRule>
    <cfRule type="cellIs" dxfId="52" priority="2506" operator="equal">
      <formula>#REF!</formula>
    </cfRule>
    <cfRule type="cellIs" dxfId="51" priority="2505" operator="equal">
      <formula>#REF!</formula>
    </cfRule>
    <cfRule type="cellIs" dxfId="50" priority="2504" operator="equal">
      <formula>#REF!</formula>
    </cfRule>
    <cfRule type="cellIs" dxfId="49" priority="2502" operator="equal">
      <formula>#REF!</formula>
    </cfRule>
    <cfRule type="cellIs" dxfId="48" priority="2501" operator="equal">
      <formula>#REF!</formula>
    </cfRule>
    <cfRule type="cellIs" dxfId="47" priority="2497" operator="equal">
      <formula>#REF!</formula>
    </cfRule>
    <cfRule type="cellIs" dxfId="46" priority="2496" operator="equal">
      <formula>#REF!</formula>
    </cfRule>
    <cfRule type="cellIs" dxfId="45" priority="2495" operator="equal">
      <formula>#REF!</formula>
    </cfRule>
    <cfRule type="cellIs" dxfId="44" priority="2492" operator="equal">
      <formula>#REF!</formula>
    </cfRule>
    <cfRule type="cellIs" dxfId="43" priority="2490" operator="equal">
      <formula>#REF!</formula>
    </cfRule>
    <cfRule type="cellIs" dxfId="42" priority="2489" operator="equal">
      <formula>#REF!</formula>
    </cfRule>
    <cfRule type="cellIs" dxfId="41" priority="2488" operator="equal">
      <formula>#REF!</formula>
    </cfRule>
    <cfRule type="cellIs" dxfId="40" priority="2518" operator="equal">
      <formula>#REF!</formula>
    </cfRule>
    <cfRule type="cellIs" dxfId="39" priority="2486" operator="equal">
      <formula>#REF!</formula>
    </cfRule>
    <cfRule type="cellIs" dxfId="38" priority="2483" operator="equal">
      <formula>#REF!</formula>
    </cfRule>
    <cfRule type="cellIs" dxfId="37" priority="2482" operator="equal">
      <formula>#REF!</formula>
    </cfRule>
  </conditionalFormatting>
  <conditionalFormatting sqref="AJ47:AJ48 Q47:Q48">
    <cfRule type="cellIs" dxfId="36" priority="3141" operator="equal">
      <formula>#REF!</formula>
    </cfRule>
  </conditionalFormatting>
  <conditionalFormatting sqref="AJ47:AJ48">
    <cfRule type="cellIs" dxfId="35" priority="3133" operator="equal">
      <formula>#REF!</formula>
    </cfRule>
    <cfRule type="cellIs" dxfId="34" priority="3136" operator="equal">
      <formula>#REF!</formula>
    </cfRule>
    <cfRule type="cellIs" dxfId="33" priority="3139" operator="equal">
      <formula>#REF!</formula>
    </cfRule>
  </conditionalFormatting>
  <conditionalFormatting sqref="AJ47:AJ50 Q47:Q50">
    <cfRule type="cellIs" dxfId="32" priority="2871" operator="equal">
      <formula>"MODERADO (RC/F)"</formula>
    </cfRule>
    <cfRule type="cellIs" dxfId="31" priority="2869" operator="equal">
      <formula>"EXTREMO (RC/F)"</formula>
    </cfRule>
    <cfRule type="cellIs" dxfId="30" priority="2875" operator="equal">
      <formula>"BAJO"</formula>
    </cfRule>
    <cfRule type="cellIs" dxfId="29" priority="2870" operator="equal">
      <formula>"ALTO (RC/F)"</formula>
    </cfRule>
    <cfRule type="cellIs" dxfId="28" priority="2874" operator="equal">
      <formula>"MODERADO"</formula>
    </cfRule>
    <cfRule type="cellIs" dxfId="27" priority="2873" operator="equal">
      <formula>"ALTO"</formula>
    </cfRule>
    <cfRule type="cellIs" dxfId="26" priority="2872" operator="equal">
      <formula>"EXTREMO"</formula>
    </cfRule>
  </conditionalFormatting>
  <conditionalFormatting sqref="AJ49:AJ50">
    <cfRule type="cellIs" dxfId="25" priority="2842" operator="equal">
      <formula>#REF!</formula>
    </cfRule>
    <cfRule type="cellIs" dxfId="24" priority="2844" operator="equal">
      <formula>#REF!</formula>
    </cfRule>
    <cfRule type="cellIs" dxfId="23" priority="2845" operator="equal">
      <formula>#REF!</formula>
    </cfRule>
    <cfRule type="cellIs" dxfId="22" priority="2846" operator="equal">
      <formula>#REF!</formula>
    </cfRule>
    <cfRule type="cellIs" dxfId="21" priority="2847" operator="equal">
      <formula>#REF!</formula>
    </cfRule>
    <cfRule type="cellIs" dxfId="20" priority="2848" operator="equal">
      <formula>#REF!</formula>
    </cfRule>
    <cfRule type="cellIs" dxfId="19" priority="2849" operator="equal">
      <formula>#REF!</formula>
    </cfRule>
    <cfRule type="cellIs" dxfId="18" priority="2850" operator="equal">
      <formula>#REF!</formula>
    </cfRule>
    <cfRule type="cellIs" dxfId="17" priority="2851" operator="equal">
      <formula>#REF!</formula>
    </cfRule>
    <cfRule type="cellIs" dxfId="16" priority="2853" operator="equal">
      <formula>#REF!</formula>
    </cfRule>
    <cfRule type="cellIs" dxfId="15" priority="2854" operator="equal">
      <formula>#REF!</formula>
    </cfRule>
    <cfRule type="cellIs" dxfId="14" priority="2822" operator="equal">
      <formula>#REF!</formula>
    </cfRule>
    <cfRule type="cellIs" dxfId="13" priority="2823" operator="equal">
      <formula>#REF!</formula>
    </cfRule>
    <cfRule type="cellIs" dxfId="12" priority="2826" operator="equal">
      <formula>#REF!</formula>
    </cfRule>
    <cfRule type="cellIs" dxfId="11" priority="2828" operator="equal">
      <formula>#REF!</formula>
    </cfRule>
    <cfRule type="cellIs" dxfId="10" priority="2829" operator="equal">
      <formula>#REF!</formula>
    </cfRule>
    <cfRule type="cellIs" dxfId="9" priority="2837" operator="equal">
      <formula>#REF!</formula>
    </cfRule>
    <cfRule type="cellIs" dxfId="8" priority="2830" operator="equal">
      <formula>#REF!</formula>
    </cfRule>
    <cfRule type="cellIs" dxfId="7" priority="2858" operator="equal">
      <formula>#REF!</formula>
    </cfRule>
    <cfRule type="cellIs" dxfId="6" priority="2832" operator="equal">
      <formula>#REF!</formula>
    </cfRule>
    <cfRule type="cellIs" dxfId="5" priority="2835" operator="equal">
      <formula>#REF!</formula>
    </cfRule>
    <cfRule type="cellIs" dxfId="4" priority="2836" operator="equal">
      <formula>#REF!</formula>
    </cfRule>
    <cfRule type="cellIs" dxfId="3" priority="2840" operator="equal">
      <formula>#REF!</formula>
    </cfRule>
    <cfRule type="cellIs" dxfId="2" priority="2855" operator="equal">
      <formula>#REF!</formula>
    </cfRule>
    <cfRule type="cellIs" dxfId="1" priority="2841" operator="equal">
      <formula>#REF!</formula>
    </cfRule>
    <cfRule type="cellIs" dxfId="0" priority="2856" operator="equal">
      <formula>#REF!</formula>
    </cfRule>
  </conditionalFormatting>
  <pageMargins left="0.31496062992125984" right="0.31496062992125984" top="0.59055118110236227" bottom="0.74803149606299213" header="0.19685039370078741" footer="0.31496062992125984"/>
  <pageSetup scale="10" orientation="landscape" r:id="rId1"/>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'Datos Validacion'!$B$18:$B$20</xm:f>
          </x14:formula1>
          <xm:sqref>A39 A28 A30 A10:A13 A33 A16 A41:A51</xm:sqref>
        </x14:dataValidation>
        <x14:dataValidation type="list" allowBlank="1" showInputMessage="1" showErrorMessage="1" xr:uid="{00000000-0002-0000-0000-000001000000}">
          <x14:formula1>
            <xm:f>'Datos Validacion'!$R$6:$R$9</xm:f>
          </x14:formula1>
          <xm:sqref>AK30 AK39 AK10:AK13 AK33 AK36 AK27:AK28 AK19 AK25 AK21 AK16:AK17 AK41:AK51</xm:sqref>
        </x14:dataValidation>
        <x14:dataValidation type="list" allowBlank="1" showInputMessage="1" showErrorMessage="1" xr:uid="{00000000-0002-0000-0000-000002000000}">
          <x14:formula1>
            <xm:f>'Datos Validacion'!$B$15:$B$16</xm:f>
          </x14:formula1>
          <xm:sqref>F28 F30 F39 F10:F13 F41:F51</xm:sqref>
        </x14:dataValidation>
        <x14:dataValidation type="list" allowBlank="1" showInputMessage="1" showErrorMessage="1" xr:uid="{00000000-0002-0000-0000-000003000000}">
          <x14:formula1>
            <xm:f>'Tipos de riesgos'!$B$6:$B$11</xm:f>
          </x14:formula1>
          <xm:sqref>G28 G36 G30 G39 G10:G13 G33 G16:G17 G19 G21 G25 G41:G51</xm:sqref>
        </x14:dataValidation>
        <x14:dataValidation type="list" allowBlank="1" showInputMessage="1" showErrorMessage="1" xr:uid="{00000000-0002-0000-0000-000004000000}">
          <x14:formula1>
            <xm:f>'Datos Validacion'!$A$6:$A$8</xm:f>
          </x14:formula1>
          <xm:sqref>J28 J10:J13 J16:J25 J30:J51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S25"/>
  <sheetViews>
    <sheetView showGridLines="0" topLeftCell="F3" zoomScale="70" zoomScaleNormal="70" workbookViewId="0">
      <selection activeCell="I3" sqref="I3:J3"/>
    </sheetView>
  </sheetViews>
  <sheetFormatPr baseColWidth="10" defaultRowHeight="15"/>
  <cols>
    <col min="1" max="1" width="2.140625" customWidth="1"/>
    <col min="2" max="2" width="15.42578125" customWidth="1"/>
    <col min="3" max="3" width="19.7109375" customWidth="1"/>
    <col min="4" max="4" width="35.140625" customWidth="1"/>
    <col min="5" max="5" width="34.28515625" customWidth="1"/>
    <col min="6" max="6" width="48.5703125" customWidth="1"/>
    <col min="7" max="7" width="37.28515625" customWidth="1"/>
    <col min="8" max="8" width="39.140625" customWidth="1"/>
    <col min="9" max="9" width="10.5703125" customWidth="1"/>
    <col min="10" max="10" width="11.7109375" bestFit="1" customWidth="1"/>
    <col min="11" max="11" width="14.42578125" customWidth="1"/>
    <col min="12" max="12" width="25.85546875" customWidth="1"/>
    <col min="13" max="13" width="7.42578125" customWidth="1"/>
    <col min="14" max="14" width="7.85546875" customWidth="1"/>
  </cols>
  <sheetData>
    <row r="1" spans="1:19" s="237" customFormat="1" ht="14.25" customHeight="1">
      <c r="A1" s="337"/>
      <c r="B1" s="351"/>
      <c r="C1" s="351"/>
      <c r="D1" s="351"/>
      <c r="E1" s="352" t="s">
        <v>374</v>
      </c>
      <c r="F1" s="352"/>
      <c r="G1" s="352"/>
      <c r="H1" s="352"/>
      <c r="I1" s="352"/>
      <c r="J1" s="352"/>
      <c r="K1" s="352"/>
      <c r="L1" s="352"/>
      <c r="M1" s="239"/>
      <c r="N1" s="239"/>
      <c r="O1" s="239"/>
      <c r="P1" s="239"/>
      <c r="Q1" s="239"/>
      <c r="R1" s="239"/>
      <c r="S1" s="239"/>
    </row>
    <row r="2" spans="1:19" s="237" customFormat="1" ht="30.75" customHeight="1">
      <c r="A2" s="337"/>
      <c r="B2" s="351"/>
      <c r="C2" s="351"/>
      <c r="D2" s="351"/>
      <c r="E2" s="356" t="s">
        <v>379</v>
      </c>
      <c r="F2" s="356"/>
      <c r="G2" s="356"/>
      <c r="H2" s="356"/>
      <c r="I2" s="356"/>
      <c r="J2" s="356"/>
      <c r="K2" s="356"/>
      <c r="L2" s="356"/>
      <c r="M2" s="240"/>
      <c r="N2" s="240"/>
      <c r="O2" s="240"/>
      <c r="P2" s="240"/>
      <c r="Q2" s="240"/>
      <c r="R2" s="240"/>
      <c r="S2" s="240"/>
    </row>
    <row r="3" spans="1:19" s="237" customFormat="1" ht="15" customHeight="1">
      <c r="A3" s="337"/>
      <c r="B3" s="351"/>
      <c r="C3" s="351"/>
      <c r="D3" s="351"/>
      <c r="E3" s="235" t="s">
        <v>375</v>
      </c>
      <c r="F3" s="236" t="s">
        <v>378</v>
      </c>
      <c r="G3" s="238" t="s">
        <v>376</v>
      </c>
      <c r="H3" s="242">
        <v>0</v>
      </c>
      <c r="I3" s="355" t="s">
        <v>377</v>
      </c>
      <c r="J3" s="355"/>
      <c r="K3" s="353">
        <v>46185</v>
      </c>
      <c r="L3" s="354"/>
      <c r="M3" s="241"/>
      <c r="N3" s="241"/>
      <c r="O3" s="241"/>
      <c r="P3" s="241"/>
    </row>
    <row r="5" spans="1:19" ht="15.75">
      <c r="A5" s="110" t="s">
        <v>359</v>
      </c>
      <c r="B5" s="4"/>
      <c r="C5" s="4"/>
      <c r="D5" s="4"/>
      <c r="E5" s="4"/>
      <c r="F5" s="4"/>
      <c r="G5" s="4"/>
      <c r="H5" s="4"/>
    </row>
    <row r="7" spans="1:19" ht="23.25">
      <c r="B7" s="350" t="s">
        <v>165</v>
      </c>
      <c r="C7" s="350"/>
      <c r="D7" s="350"/>
      <c r="E7" s="350"/>
      <c r="F7" s="350"/>
      <c r="G7" s="350"/>
      <c r="H7" s="350"/>
      <c r="I7" s="350"/>
      <c r="J7" s="350"/>
      <c r="K7" s="350"/>
      <c r="L7" s="350"/>
      <c r="M7" s="350"/>
      <c r="N7" s="350"/>
    </row>
    <row r="8" spans="1:19" ht="9" customHeight="1" thickBot="1"/>
    <row r="9" spans="1:19" ht="15.75" thickBot="1">
      <c r="B9" s="342" t="s">
        <v>26</v>
      </c>
      <c r="C9" s="343"/>
      <c r="D9" s="344" t="s">
        <v>345</v>
      </c>
      <c r="E9" s="345"/>
      <c r="F9" s="345"/>
      <c r="G9" s="345"/>
      <c r="H9" s="346"/>
      <c r="J9" s="108"/>
      <c r="K9" s="108"/>
      <c r="L9" s="108"/>
      <c r="M9" s="108"/>
      <c r="N9" s="108"/>
    </row>
    <row r="10" spans="1:19" ht="15.75" thickBot="1">
      <c r="B10" s="18" t="s">
        <v>8</v>
      </c>
      <c r="C10" s="19" t="s">
        <v>166</v>
      </c>
      <c r="D10" s="347"/>
      <c r="E10" s="348"/>
      <c r="F10" s="348"/>
      <c r="G10" s="348"/>
      <c r="H10" s="349"/>
      <c r="J10" s="108"/>
      <c r="K10" s="340" t="s">
        <v>161</v>
      </c>
      <c r="L10" s="341"/>
      <c r="M10" s="108"/>
      <c r="N10" s="108"/>
    </row>
    <row r="11" spans="1:19" ht="116.45" customHeight="1" thickBot="1">
      <c r="B11" s="29" t="s">
        <v>206</v>
      </c>
      <c r="C11" s="28">
        <v>1</v>
      </c>
      <c r="D11" s="111"/>
      <c r="E11" s="112"/>
      <c r="F11" s="112"/>
      <c r="G11" s="112"/>
      <c r="H11" s="113"/>
      <c r="J11" s="108"/>
      <c r="K11" s="13" t="s">
        <v>162</v>
      </c>
      <c r="L11" s="14"/>
      <c r="M11" s="108"/>
      <c r="N11" s="108"/>
    </row>
    <row r="12" spans="1:19" ht="116.45" customHeight="1" thickBot="1">
      <c r="B12" s="29" t="s">
        <v>207</v>
      </c>
      <c r="C12" s="28">
        <v>0.8</v>
      </c>
      <c r="D12" s="114"/>
      <c r="E12" s="115"/>
      <c r="F12" s="116"/>
      <c r="G12" s="116"/>
      <c r="H12" s="117"/>
      <c r="J12" s="108"/>
      <c r="K12" s="13" t="s">
        <v>163</v>
      </c>
      <c r="L12" s="15"/>
      <c r="M12" s="108"/>
      <c r="N12" s="108"/>
    </row>
    <row r="13" spans="1:19" ht="116.45" customHeight="1" thickBot="1">
      <c r="B13" s="29" t="s">
        <v>208</v>
      </c>
      <c r="C13" s="28">
        <v>0.6</v>
      </c>
      <c r="D13" s="114"/>
      <c r="E13" s="115"/>
      <c r="F13" s="115"/>
      <c r="G13" s="116"/>
      <c r="H13" s="117"/>
      <c r="J13" s="108"/>
      <c r="K13" s="13" t="s">
        <v>9</v>
      </c>
      <c r="L13" s="16"/>
      <c r="M13" s="108"/>
      <c r="N13" s="108"/>
    </row>
    <row r="14" spans="1:19" ht="116.45" customHeight="1" thickBot="1">
      <c r="B14" s="29" t="s">
        <v>209</v>
      </c>
      <c r="C14" s="28">
        <v>0.4</v>
      </c>
      <c r="D14" s="118"/>
      <c r="E14" s="115"/>
      <c r="F14" s="115"/>
      <c r="G14" s="116"/>
      <c r="H14" s="117"/>
      <c r="J14" s="108"/>
      <c r="K14" s="13" t="s">
        <v>164</v>
      </c>
      <c r="L14" s="17"/>
      <c r="M14" s="108"/>
      <c r="N14" s="108"/>
    </row>
    <row r="15" spans="1:19" ht="144" customHeight="1" thickBot="1">
      <c r="B15" s="29" t="s">
        <v>210</v>
      </c>
      <c r="C15" s="28">
        <v>0.2</v>
      </c>
      <c r="D15" s="119"/>
      <c r="E15" s="120"/>
      <c r="F15" s="121"/>
      <c r="G15" s="122"/>
      <c r="H15" s="123"/>
      <c r="J15" s="108"/>
      <c r="K15" s="108"/>
      <c r="L15" s="108"/>
      <c r="M15" s="108"/>
      <c r="N15" s="108"/>
    </row>
    <row r="16" spans="1:19" ht="18" customHeight="1" thickBot="1">
      <c r="B16" s="338" t="s">
        <v>25</v>
      </c>
      <c r="C16" s="19" t="s">
        <v>8</v>
      </c>
      <c r="D16" s="19" t="s">
        <v>211</v>
      </c>
      <c r="E16" s="19" t="s">
        <v>168</v>
      </c>
      <c r="F16" s="19" t="s">
        <v>9</v>
      </c>
      <c r="G16" s="19" t="s">
        <v>10</v>
      </c>
      <c r="H16" s="19" t="s">
        <v>11</v>
      </c>
      <c r="J16" s="108"/>
      <c r="K16" s="108"/>
      <c r="L16" s="108"/>
      <c r="M16" s="108"/>
      <c r="N16" s="108"/>
    </row>
    <row r="17" spans="2:14" ht="18" customHeight="1" thickBot="1">
      <c r="B17" s="339"/>
      <c r="C17" s="19" t="s">
        <v>166</v>
      </c>
      <c r="D17" s="27">
        <v>0.2</v>
      </c>
      <c r="E17" s="27">
        <v>0.4</v>
      </c>
      <c r="F17" s="27">
        <v>0.6</v>
      </c>
      <c r="G17" s="27">
        <v>0.8</v>
      </c>
      <c r="H17" s="27">
        <v>1</v>
      </c>
      <c r="J17" s="108"/>
      <c r="K17" s="108"/>
      <c r="L17" s="108"/>
      <c r="M17" s="108"/>
      <c r="N17" s="108"/>
    </row>
    <row r="19" spans="2:14" ht="83.25" customHeight="1"/>
    <row r="21" spans="2:14" ht="83.25" customHeight="1"/>
    <row r="23" spans="2:14" ht="83.25" customHeight="1"/>
    <row r="25" spans="2:14" ht="83.25" customHeight="1"/>
  </sheetData>
  <mergeCells count="11">
    <mergeCell ref="A1:A3"/>
    <mergeCell ref="B16:B17"/>
    <mergeCell ref="K10:L10"/>
    <mergeCell ref="B9:C9"/>
    <mergeCell ref="D9:H10"/>
    <mergeCell ref="B7:N7"/>
    <mergeCell ref="B1:D3"/>
    <mergeCell ref="E1:L1"/>
    <mergeCell ref="K3:L3"/>
    <mergeCell ref="I3:J3"/>
    <mergeCell ref="E2:L2"/>
  </mergeCells>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2578125" defaultRowHeight="12.75"/>
  <cols>
    <col min="1" max="1" width="15.7109375" style="26" customWidth="1"/>
    <col min="2" max="2" width="23.85546875" style="3" customWidth="1"/>
    <col min="3" max="3" width="22.140625" style="3" bestFit="1" customWidth="1"/>
    <col min="4" max="4" width="6.28515625" style="3" bestFit="1" customWidth="1"/>
    <col min="5" max="5" width="21.42578125" style="3" bestFit="1" customWidth="1"/>
    <col min="6" max="6" width="6.28515625" style="3" bestFit="1" customWidth="1"/>
    <col min="7" max="7" width="25.5703125" style="3" bestFit="1" customWidth="1"/>
    <col min="8" max="8" width="15.140625" style="26" customWidth="1"/>
    <col min="9" max="9" width="22.7109375" style="26" customWidth="1"/>
    <col min="10" max="10" width="13.85546875" style="3" customWidth="1"/>
    <col min="11" max="11" width="21.140625" style="26" customWidth="1"/>
    <col min="12" max="12" width="8.85546875" style="26" customWidth="1"/>
    <col min="13" max="13" width="20.28515625" style="26" customWidth="1"/>
    <col min="14" max="14" width="7.42578125" style="26" customWidth="1"/>
    <col min="15" max="16" width="20.28515625" style="26" customWidth="1"/>
    <col min="17" max="17" width="25.5703125" style="3" bestFit="1" customWidth="1"/>
    <col min="18" max="18" width="22" style="26" customWidth="1"/>
    <col min="19" max="16384" width="11.42578125" style="26"/>
  </cols>
  <sheetData>
    <row r="3" spans="1:18">
      <c r="H3" s="358" t="s">
        <v>175</v>
      </c>
      <c r="I3" s="358"/>
      <c r="J3" s="358"/>
      <c r="K3" s="358"/>
      <c r="L3" s="358"/>
      <c r="M3" s="358"/>
      <c r="N3" s="358"/>
      <c r="O3" s="358"/>
      <c r="P3" s="51"/>
    </row>
    <row r="4" spans="1:18" ht="102">
      <c r="A4" s="7" t="s">
        <v>34</v>
      </c>
      <c r="B4" s="7" t="s">
        <v>0</v>
      </c>
      <c r="C4" s="359" t="s">
        <v>26</v>
      </c>
      <c r="D4" s="360"/>
      <c r="E4" s="359" t="s">
        <v>25</v>
      </c>
      <c r="F4" s="360"/>
      <c r="G4" s="22" t="s">
        <v>160</v>
      </c>
      <c r="H4" s="52" t="s">
        <v>27</v>
      </c>
      <c r="I4" s="52" t="s">
        <v>28</v>
      </c>
      <c r="J4" s="53" t="s">
        <v>35</v>
      </c>
      <c r="K4" s="361" t="s">
        <v>29</v>
      </c>
      <c r="L4" s="362"/>
      <c r="M4" s="361" t="s">
        <v>30</v>
      </c>
      <c r="N4" s="362"/>
      <c r="O4" s="53" t="s">
        <v>173</v>
      </c>
      <c r="P4" s="53" t="s">
        <v>176</v>
      </c>
      <c r="Q4" s="22" t="s">
        <v>262</v>
      </c>
      <c r="R4" s="22" t="s">
        <v>4</v>
      </c>
    </row>
    <row r="5" spans="1:18" s="3" customFormat="1" ht="25.5">
      <c r="A5" s="47" t="s">
        <v>16</v>
      </c>
      <c r="B5" s="54" t="s">
        <v>17</v>
      </c>
      <c r="C5" s="23" t="s">
        <v>157</v>
      </c>
      <c r="D5" s="23"/>
      <c r="E5" s="3" t="s">
        <v>158</v>
      </c>
      <c r="G5" s="23" t="s">
        <v>171</v>
      </c>
      <c r="H5" s="56" t="s">
        <v>174</v>
      </c>
      <c r="I5" s="57" t="s">
        <v>174</v>
      </c>
      <c r="J5" s="23" t="s">
        <v>174</v>
      </c>
      <c r="K5" s="23" t="s">
        <v>174</v>
      </c>
      <c r="L5" s="23"/>
      <c r="M5" s="57" t="s">
        <v>174</v>
      </c>
      <c r="N5" s="57"/>
      <c r="O5" s="57" t="s">
        <v>174</v>
      </c>
      <c r="P5" s="57" t="s">
        <v>174</v>
      </c>
      <c r="Q5" s="23" t="s">
        <v>171</v>
      </c>
      <c r="R5" s="55" t="s">
        <v>172</v>
      </c>
    </row>
    <row r="6" spans="1:18" ht="25.5">
      <c r="A6" s="47" t="s">
        <v>3</v>
      </c>
      <c r="B6" s="54" t="s">
        <v>331</v>
      </c>
      <c r="C6" s="23" t="s">
        <v>233</v>
      </c>
      <c r="D6" s="30">
        <v>0.2</v>
      </c>
      <c r="E6" s="56" t="s">
        <v>238</v>
      </c>
      <c r="F6" s="30">
        <v>0.2</v>
      </c>
      <c r="G6" s="56" t="s">
        <v>212</v>
      </c>
      <c r="H6" s="58" t="s">
        <v>246</v>
      </c>
      <c r="I6" s="59" t="s">
        <v>248</v>
      </c>
      <c r="J6" s="55" t="s">
        <v>250</v>
      </c>
      <c r="K6" s="60" t="s">
        <v>252</v>
      </c>
      <c r="L6" s="62">
        <v>0.25</v>
      </c>
      <c r="M6" s="59" t="s">
        <v>255</v>
      </c>
      <c r="N6" s="63">
        <v>0.25</v>
      </c>
      <c r="O6" s="59" t="s">
        <v>257</v>
      </c>
      <c r="P6" s="59" t="s">
        <v>260</v>
      </c>
      <c r="Q6" s="23" t="s">
        <v>212</v>
      </c>
      <c r="R6" s="55" t="s">
        <v>205</v>
      </c>
    </row>
    <row r="7" spans="1:18">
      <c r="A7" s="47" t="s">
        <v>6</v>
      </c>
      <c r="B7" s="54" t="s">
        <v>332</v>
      </c>
      <c r="C7" s="23" t="s">
        <v>234</v>
      </c>
      <c r="D7" s="30">
        <v>0.4</v>
      </c>
      <c r="E7" s="56" t="s">
        <v>45</v>
      </c>
      <c r="F7" s="30">
        <v>0.4</v>
      </c>
      <c r="G7" s="56" t="s">
        <v>46</v>
      </c>
      <c r="H7" s="58" t="s">
        <v>247</v>
      </c>
      <c r="I7" s="59" t="s">
        <v>249</v>
      </c>
      <c r="J7" s="55" t="s">
        <v>251</v>
      </c>
      <c r="K7" s="60" t="s">
        <v>253</v>
      </c>
      <c r="L7" s="62">
        <v>0.15</v>
      </c>
      <c r="M7" s="59" t="s">
        <v>256</v>
      </c>
      <c r="N7" s="63">
        <v>0.15</v>
      </c>
      <c r="O7" s="59" t="s">
        <v>258</v>
      </c>
      <c r="P7" s="59" t="s">
        <v>261</v>
      </c>
      <c r="Q7" s="23" t="s">
        <v>46</v>
      </c>
      <c r="R7" s="55" t="s">
        <v>179</v>
      </c>
    </row>
    <row r="8" spans="1:18">
      <c r="A8" s="47" t="s">
        <v>7</v>
      </c>
      <c r="B8" s="54" t="s">
        <v>333</v>
      </c>
      <c r="C8" s="23" t="s">
        <v>235</v>
      </c>
      <c r="D8" s="30">
        <v>0.6</v>
      </c>
      <c r="E8" s="56" t="s">
        <v>46</v>
      </c>
      <c r="F8" s="30">
        <v>0.6</v>
      </c>
      <c r="G8" s="56" t="s">
        <v>213</v>
      </c>
      <c r="H8" s="48"/>
      <c r="I8" s="48"/>
      <c r="J8" s="50"/>
      <c r="K8" s="60" t="s">
        <v>254</v>
      </c>
      <c r="L8" s="62">
        <v>0.1</v>
      </c>
      <c r="M8" s="48"/>
      <c r="N8" s="48"/>
      <c r="O8" s="48"/>
      <c r="P8" s="48"/>
      <c r="Q8" s="23" t="s">
        <v>213</v>
      </c>
      <c r="R8" s="54" t="s">
        <v>178</v>
      </c>
    </row>
    <row r="9" spans="1:18" ht="25.5">
      <c r="A9" s="49"/>
      <c r="B9" s="54" t="s">
        <v>334</v>
      </c>
      <c r="C9" s="23" t="s">
        <v>236</v>
      </c>
      <c r="D9" s="30">
        <v>0.8</v>
      </c>
      <c r="E9" s="56" t="s">
        <v>47</v>
      </c>
      <c r="F9" s="30">
        <v>0.8</v>
      </c>
      <c r="G9" s="56" t="s">
        <v>242</v>
      </c>
      <c r="H9" s="48"/>
      <c r="I9" s="48"/>
      <c r="J9" s="50"/>
      <c r="K9" s="48"/>
      <c r="L9" s="48"/>
      <c r="M9" s="48"/>
      <c r="N9" s="48"/>
      <c r="O9" s="48"/>
      <c r="P9" s="48"/>
      <c r="Q9" s="23" t="s">
        <v>242</v>
      </c>
      <c r="R9" s="55" t="s">
        <v>323</v>
      </c>
    </row>
    <row r="10" spans="1:18">
      <c r="A10" s="6"/>
      <c r="B10" s="54" t="s">
        <v>335</v>
      </c>
      <c r="C10" s="23" t="s">
        <v>237</v>
      </c>
      <c r="D10" s="30">
        <v>1</v>
      </c>
      <c r="E10" s="56" t="s">
        <v>48</v>
      </c>
      <c r="F10" s="30">
        <v>1</v>
      </c>
      <c r="G10" s="56" t="s">
        <v>245</v>
      </c>
      <c r="H10" s="48"/>
      <c r="I10" s="48"/>
      <c r="J10" s="50"/>
      <c r="K10" s="48"/>
      <c r="L10" s="48"/>
      <c r="M10" s="48"/>
      <c r="N10" s="48"/>
      <c r="O10" s="48"/>
      <c r="P10" s="48"/>
      <c r="Q10" s="23" t="s">
        <v>245</v>
      </c>
      <c r="R10" s="48"/>
    </row>
    <row r="11" spans="1:18" ht="25.5">
      <c r="A11" s="6"/>
      <c r="B11" s="54" t="s">
        <v>232</v>
      </c>
      <c r="E11" s="23" t="s">
        <v>239</v>
      </c>
      <c r="F11" s="30">
        <v>0.6</v>
      </c>
      <c r="G11" s="56" t="s">
        <v>243</v>
      </c>
      <c r="H11" s="48"/>
      <c r="I11" s="48"/>
      <c r="J11" s="50"/>
      <c r="K11" s="48"/>
      <c r="L11" s="48"/>
      <c r="M11" s="48"/>
      <c r="N11" s="48"/>
      <c r="O11" s="48"/>
      <c r="P11" s="48"/>
      <c r="Q11" s="23" t="s">
        <v>243</v>
      </c>
      <c r="R11" s="48"/>
    </row>
    <row r="12" spans="1:18">
      <c r="A12" s="6"/>
      <c r="B12" s="54" t="s">
        <v>24</v>
      </c>
      <c r="E12" s="23" t="s">
        <v>240</v>
      </c>
      <c r="F12" s="30">
        <v>0.8</v>
      </c>
      <c r="G12" s="56" t="s">
        <v>244</v>
      </c>
      <c r="H12" s="48"/>
      <c r="I12" s="48"/>
      <c r="J12" s="50"/>
      <c r="K12" s="48"/>
      <c r="L12" s="48"/>
      <c r="M12" s="48"/>
      <c r="N12" s="48"/>
      <c r="O12" s="48"/>
      <c r="P12" s="48"/>
      <c r="Q12" s="23" t="s">
        <v>244</v>
      </c>
      <c r="R12" s="48"/>
    </row>
    <row r="13" spans="1:18">
      <c r="A13" s="6"/>
      <c r="B13" s="54" t="s">
        <v>324</v>
      </c>
      <c r="E13" s="23" t="s">
        <v>241</v>
      </c>
      <c r="F13" s="30">
        <v>1</v>
      </c>
      <c r="H13" s="48"/>
      <c r="I13" s="48"/>
      <c r="J13" s="50"/>
      <c r="K13" s="48"/>
      <c r="L13" s="48"/>
      <c r="M13" s="48"/>
      <c r="N13" s="48"/>
      <c r="O13" s="48"/>
      <c r="P13" s="48"/>
      <c r="R13" s="48"/>
    </row>
    <row r="14" spans="1:18">
      <c r="A14" s="6"/>
      <c r="B14" s="55" t="s">
        <v>325</v>
      </c>
      <c r="H14" s="48"/>
      <c r="I14" s="48"/>
      <c r="J14" s="50"/>
      <c r="K14" s="48"/>
      <c r="L14" s="48"/>
      <c r="M14" s="48"/>
      <c r="N14" s="48"/>
      <c r="O14" s="48"/>
      <c r="P14" s="48"/>
      <c r="R14" s="48"/>
    </row>
    <row r="15" spans="1:18">
      <c r="A15" s="6"/>
      <c r="B15" s="55" t="s">
        <v>50</v>
      </c>
      <c r="H15" s="48"/>
      <c r="I15" s="48"/>
      <c r="J15" s="50"/>
      <c r="K15" s="48"/>
      <c r="L15" s="48"/>
      <c r="M15" s="48"/>
      <c r="N15" s="48"/>
      <c r="O15" s="48"/>
      <c r="P15" s="48"/>
      <c r="R15" s="48"/>
    </row>
    <row r="16" spans="1:18">
      <c r="B16" s="55" t="s">
        <v>341</v>
      </c>
      <c r="H16" s="48"/>
      <c r="I16" s="48"/>
      <c r="J16" s="50"/>
      <c r="K16" s="48"/>
      <c r="L16" s="48"/>
      <c r="M16" s="48"/>
      <c r="N16" s="48"/>
      <c r="O16" s="48"/>
      <c r="P16" s="48"/>
      <c r="R16" s="48"/>
    </row>
    <row r="17" spans="1:18">
      <c r="B17" s="50"/>
      <c r="H17" s="48"/>
      <c r="I17" s="48"/>
      <c r="J17" s="50"/>
      <c r="K17" s="48"/>
      <c r="L17" s="48"/>
      <c r="M17" s="48"/>
      <c r="N17" s="48"/>
      <c r="O17" s="48"/>
      <c r="P17" s="48"/>
      <c r="R17" s="48"/>
    </row>
    <row r="18" spans="1:18">
      <c r="A18" s="357" t="s">
        <v>319</v>
      </c>
      <c r="B18" s="55" t="s">
        <v>320</v>
      </c>
      <c r="C18" s="50"/>
      <c r="D18" s="50"/>
      <c r="E18" s="50"/>
      <c r="F18" s="50"/>
      <c r="H18" s="48"/>
      <c r="I18" s="48"/>
      <c r="J18" s="50"/>
      <c r="K18" s="48"/>
      <c r="L18" s="48"/>
      <c r="M18" s="48"/>
      <c r="N18" s="48"/>
      <c r="O18" s="48"/>
      <c r="P18" s="48"/>
      <c r="R18" s="48"/>
    </row>
    <row r="19" spans="1:18">
      <c r="A19" s="357"/>
      <c r="B19" s="55" t="s">
        <v>321</v>
      </c>
      <c r="C19" s="50"/>
      <c r="D19" s="50"/>
      <c r="E19" s="50"/>
      <c r="F19" s="50"/>
      <c r="H19" s="48"/>
      <c r="I19" s="48"/>
      <c r="J19" s="50"/>
      <c r="K19" s="48"/>
      <c r="L19" s="48"/>
      <c r="M19" s="48"/>
      <c r="N19" s="48"/>
      <c r="O19" s="48"/>
      <c r="P19" s="48"/>
      <c r="R19" s="48"/>
    </row>
    <row r="20" spans="1:18">
      <c r="A20" s="357"/>
      <c r="B20" s="55" t="s">
        <v>322</v>
      </c>
      <c r="C20" s="50"/>
      <c r="D20" s="50"/>
      <c r="E20" s="50"/>
      <c r="F20" s="50"/>
      <c r="H20" s="48"/>
      <c r="I20" s="48"/>
      <c r="J20" s="50"/>
      <c r="K20" s="48"/>
      <c r="L20" s="48"/>
      <c r="M20" s="48"/>
      <c r="N20" s="48"/>
      <c r="O20" s="48"/>
      <c r="P20" s="48"/>
      <c r="R20" s="48"/>
    </row>
    <row r="21" spans="1:18">
      <c r="B21" s="50"/>
      <c r="C21" s="50"/>
      <c r="D21" s="50"/>
      <c r="E21" s="50"/>
      <c r="F21" s="50"/>
      <c r="H21" s="48"/>
      <c r="I21" s="48"/>
      <c r="J21" s="50"/>
      <c r="K21" s="48"/>
      <c r="L21" s="48"/>
      <c r="M21" s="48"/>
      <c r="N21" s="48"/>
      <c r="O21" s="48"/>
      <c r="P21" s="48"/>
      <c r="R21" s="48"/>
    </row>
    <row r="22" spans="1:18">
      <c r="B22" s="50"/>
      <c r="C22" s="50"/>
      <c r="D22" s="50"/>
      <c r="E22" s="50"/>
      <c r="F22" s="50"/>
      <c r="H22" s="48"/>
      <c r="I22" s="48"/>
      <c r="J22" s="50"/>
      <c r="K22" s="48"/>
      <c r="L22" s="48"/>
      <c r="M22" s="48"/>
      <c r="N22" s="48"/>
      <c r="O22" s="48"/>
      <c r="P22" s="48"/>
      <c r="R22" s="48"/>
    </row>
    <row r="23" spans="1:18">
      <c r="B23" s="50"/>
      <c r="C23" s="50"/>
      <c r="D23" s="50"/>
      <c r="E23" s="50"/>
      <c r="F23" s="50"/>
      <c r="H23" s="48"/>
      <c r="I23" s="48"/>
      <c r="J23" s="50"/>
      <c r="K23" s="48"/>
      <c r="L23" s="48"/>
      <c r="M23" s="48"/>
      <c r="N23" s="48"/>
      <c r="O23" s="48"/>
      <c r="P23" s="48"/>
      <c r="R23" s="48"/>
    </row>
    <row r="24" spans="1:18">
      <c r="C24" s="50"/>
      <c r="D24" s="50"/>
      <c r="E24" s="50"/>
      <c r="F24" s="50"/>
      <c r="H24" s="48"/>
      <c r="I24" s="48"/>
      <c r="J24" s="50"/>
      <c r="K24" s="48"/>
      <c r="L24" s="48"/>
      <c r="M24" s="48"/>
      <c r="N24" s="48"/>
      <c r="O24" s="48"/>
      <c r="P24" s="48"/>
      <c r="R24" s="48"/>
    </row>
    <row r="25" spans="1:18">
      <c r="C25" s="50"/>
      <c r="D25" s="50"/>
      <c r="E25" s="50"/>
      <c r="F25" s="50"/>
      <c r="H25" s="48"/>
      <c r="I25" s="48"/>
      <c r="J25" s="50"/>
      <c r="K25" s="48"/>
      <c r="L25" s="48"/>
      <c r="M25" s="48"/>
      <c r="N25" s="48"/>
      <c r="O25" s="48"/>
      <c r="P25" s="48"/>
      <c r="R25" s="48"/>
    </row>
    <row r="26" spans="1:18">
      <c r="C26" s="50"/>
      <c r="D26" s="50"/>
      <c r="E26" s="50"/>
      <c r="F26" s="50"/>
      <c r="H26" s="48"/>
      <c r="I26" s="48"/>
      <c r="J26" s="50"/>
      <c r="K26" s="48"/>
      <c r="L26" s="48"/>
      <c r="M26" s="48"/>
      <c r="N26" s="48"/>
      <c r="O26" s="48"/>
      <c r="P26" s="48"/>
      <c r="R26" s="48"/>
    </row>
    <row r="27" spans="1:18">
      <c r="C27" s="50"/>
      <c r="D27" s="50"/>
      <c r="E27" s="50"/>
      <c r="F27" s="50"/>
      <c r="H27" s="48"/>
      <c r="I27" s="48"/>
      <c r="J27" s="50"/>
      <c r="K27" s="48"/>
      <c r="L27" s="48"/>
      <c r="M27" s="48"/>
      <c r="N27" s="48"/>
      <c r="O27" s="48"/>
      <c r="P27" s="48"/>
      <c r="R27" s="48"/>
    </row>
    <row r="28" spans="1:18">
      <c r="H28" s="48"/>
      <c r="I28" s="48"/>
      <c r="J28" s="50"/>
      <c r="K28" s="48"/>
      <c r="L28" s="48"/>
      <c r="M28" s="48"/>
      <c r="N28" s="48"/>
      <c r="O28" s="48"/>
      <c r="P28" s="48"/>
      <c r="R28" s="48"/>
    </row>
    <row r="29" spans="1:18">
      <c r="H29" s="48"/>
      <c r="I29" s="48"/>
      <c r="J29" s="50"/>
      <c r="K29" s="48"/>
      <c r="L29" s="48"/>
      <c r="M29" s="48"/>
      <c r="N29" s="48"/>
      <c r="O29" s="48"/>
      <c r="P29" s="48"/>
      <c r="R29" s="48"/>
    </row>
    <row r="30" spans="1:18">
      <c r="H30" s="48"/>
      <c r="I30" s="48"/>
      <c r="J30" s="50"/>
      <c r="K30" s="48"/>
      <c r="L30" s="48"/>
      <c r="M30" s="48"/>
      <c r="N30" s="48"/>
      <c r="O30" s="48"/>
      <c r="P30" s="48"/>
      <c r="R30" s="48"/>
    </row>
    <row r="31" spans="1:18">
      <c r="H31" s="48"/>
      <c r="I31" s="48"/>
      <c r="J31" s="50"/>
      <c r="K31" s="48"/>
      <c r="L31" s="48"/>
      <c r="M31" s="48"/>
      <c r="N31" s="48"/>
      <c r="O31" s="48"/>
      <c r="P31" s="48"/>
      <c r="R31" s="48"/>
    </row>
    <row r="32" spans="1:18">
      <c r="H32" s="48"/>
      <c r="I32" s="48"/>
      <c r="J32" s="50"/>
      <c r="K32" s="48"/>
      <c r="L32" s="48"/>
      <c r="M32" s="48"/>
      <c r="N32" s="48"/>
      <c r="O32" s="48"/>
      <c r="P32" s="48"/>
      <c r="R32" s="48"/>
    </row>
    <row r="33" spans="8:18">
      <c r="H33" s="48"/>
      <c r="I33" s="48"/>
      <c r="J33" s="50"/>
      <c r="K33" s="48"/>
      <c r="L33" s="48"/>
      <c r="M33" s="48"/>
      <c r="N33" s="48"/>
      <c r="O33" s="48"/>
      <c r="P33" s="48"/>
      <c r="R33" s="48"/>
    </row>
    <row r="34" spans="8:18">
      <c r="H34" s="48"/>
      <c r="I34" s="48"/>
      <c r="J34" s="50"/>
      <c r="K34" s="48"/>
      <c r="L34" s="48"/>
      <c r="M34" s="48"/>
      <c r="N34" s="48"/>
      <c r="O34" s="48"/>
      <c r="P34" s="48"/>
      <c r="R34" s="48"/>
    </row>
    <row r="35" spans="8:18">
      <c r="H35" s="48"/>
      <c r="I35" s="48"/>
      <c r="J35" s="50"/>
      <c r="K35" s="48"/>
      <c r="L35" s="48"/>
      <c r="M35" s="48"/>
      <c r="N35" s="48"/>
      <c r="O35" s="48"/>
      <c r="P35" s="48"/>
      <c r="R35" s="48"/>
    </row>
    <row r="36" spans="8:18">
      <c r="H36" s="48"/>
      <c r="I36" s="48"/>
      <c r="J36" s="50"/>
      <c r="K36" s="48"/>
      <c r="L36" s="48"/>
      <c r="M36" s="48"/>
      <c r="N36" s="48"/>
      <c r="O36" s="48"/>
      <c r="P36" s="48"/>
      <c r="R36" s="48"/>
    </row>
    <row r="37" spans="8:18">
      <c r="H37" s="48"/>
      <c r="I37" s="48"/>
      <c r="J37" s="50"/>
      <c r="K37" s="48"/>
      <c r="L37" s="48"/>
      <c r="M37" s="48"/>
      <c r="N37" s="48"/>
      <c r="O37" s="48"/>
      <c r="P37" s="48"/>
      <c r="R37" s="48"/>
    </row>
    <row r="38" spans="8:18">
      <c r="H38" s="48"/>
      <c r="I38" s="48"/>
      <c r="J38" s="50"/>
      <c r="K38" s="48"/>
      <c r="L38" s="48"/>
      <c r="M38" s="48"/>
      <c r="N38" s="48"/>
      <c r="O38" s="48"/>
      <c r="P38" s="48"/>
      <c r="R38" s="48"/>
    </row>
    <row r="39" spans="8:18">
      <c r="H39" s="48"/>
      <c r="I39" s="48"/>
      <c r="J39" s="50"/>
      <c r="K39" s="48"/>
      <c r="L39" s="48"/>
      <c r="M39" s="48"/>
      <c r="N39" s="48"/>
      <c r="O39" s="48"/>
      <c r="P39" s="48"/>
      <c r="R39" s="48"/>
    </row>
    <row r="40" spans="8:18">
      <c r="H40" s="48"/>
      <c r="I40" s="48"/>
      <c r="J40" s="50"/>
      <c r="K40" s="48"/>
      <c r="L40" s="48"/>
      <c r="M40" s="48"/>
      <c r="N40" s="48"/>
      <c r="O40" s="48"/>
      <c r="P40" s="48"/>
      <c r="R40" s="48"/>
    </row>
    <row r="41" spans="8:18">
      <c r="H41" s="48"/>
      <c r="I41" s="48"/>
      <c r="J41" s="50"/>
      <c r="K41" s="48"/>
      <c r="L41" s="48"/>
      <c r="M41" s="48"/>
      <c r="N41" s="48"/>
      <c r="R41" s="48"/>
    </row>
    <row r="42" spans="8:18">
      <c r="H42" s="48"/>
      <c r="I42" s="48"/>
      <c r="J42" s="50"/>
      <c r="K42" s="48"/>
      <c r="L42" s="48"/>
      <c r="M42" s="48"/>
      <c r="N42" s="48"/>
      <c r="R42" s="48"/>
    </row>
    <row r="43" spans="8:18">
      <c r="H43" s="48"/>
      <c r="I43" s="48"/>
      <c r="J43" s="50"/>
      <c r="K43" s="48"/>
      <c r="L43" s="48"/>
      <c r="M43" s="48"/>
      <c r="N43" s="48"/>
      <c r="R43" s="48"/>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5"/>
  <cols>
    <col min="1" max="1" width="16.85546875" customWidth="1"/>
    <col min="2" max="2" width="21.85546875" customWidth="1"/>
    <col min="3" max="3" width="36.7109375" bestFit="1" customWidth="1"/>
    <col min="4" max="4" width="36.5703125" customWidth="1"/>
  </cols>
  <sheetData>
    <row r="1" spans="1:4">
      <c r="A1" s="367" t="s">
        <v>21</v>
      </c>
      <c r="B1" s="367"/>
      <c r="C1" s="367"/>
      <c r="D1" s="367"/>
    </row>
    <row r="2" spans="1:4">
      <c r="A2" s="5"/>
    </row>
    <row r="3" spans="1:4">
      <c r="A3" t="s">
        <v>20</v>
      </c>
    </row>
    <row r="4" spans="1:4" ht="15.75" thickBot="1">
      <c r="A4" s="5"/>
    </row>
    <row r="5" spans="1:4" ht="15.75" thickBot="1">
      <c r="A5" s="64" t="s">
        <v>19</v>
      </c>
      <c r="B5" s="65" t="s">
        <v>215</v>
      </c>
      <c r="C5" s="376" t="s">
        <v>5</v>
      </c>
      <c r="D5" s="377"/>
    </row>
    <row r="6" spans="1:4" ht="39" thickBot="1">
      <c r="A6" s="374" t="s">
        <v>216</v>
      </c>
      <c r="B6" s="66" t="s">
        <v>336</v>
      </c>
      <c r="C6" s="365" t="s">
        <v>217</v>
      </c>
      <c r="D6" s="366"/>
    </row>
    <row r="7" spans="1:4" ht="26.25" thickBot="1">
      <c r="A7" s="378"/>
      <c r="B7" s="66" t="s">
        <v>337</v>
      </c>
      <c r="C7" s="365" t="s">
        <v>263</v>
      </c>
      <c r="D7" s="366"/>
    </row>
    <row r="8" spans="1:4" ht="26.25" thickBot="1">
      <c r="A8" s="378"/>
      <c r="B8" s="66" t="s">
        <v>338</v>
      </c>
      <c r="C8" s="365" t="s">
        <v>218</v>
      </c>
      <c r="D8" s="366"/>
    </row>
    <row r="9" spans="1:4" ht="39" thickBot="1">
      <c r="A9" s="378"/>
      <c r="B9" s="66" t="s">
        <v>339</v>
      </c>
      <c r="C9" s="365" t="s">
        <v>219</v>
      </c>
      <c r="D9" s="366"/>
    </row>
    <row r="10" spans="1:4" ht="38.25">
      <c r="A10" s="378"/>
      <c r="B10" s="109" t="s">
        <v>340</v>
      </c>
      <c r="C10" s="379" t="s">
        <v>220</v>
      </c>
      <c r="D10" s="380"/>
    </row>
    <row r="11" spans="1:4">
      <c r="A11" s="61" t="s">
        <v>341</v>
      </c>
      <c r="B11" s="61" t="s">
        <v>341</v>
      </c>
      <c r="C11" s="107"/>
      <c r="D11" s="107"/>
    </row>
    <row r="12" spans="1:4" ht="39.75" customHeight="1" thickBot="1">
      <c r="A12" s="368" t="s">
        <v>221</v>
      </c>
      <c r="B12" s="369"/>
      <c r="C12" s="67" t="s">
        <v>222</v>
      </c>
      <c r="D12" s="372" t="s">
        <v>223</v>
      </c>
    </row>
    <row r="13" spans="1:4" ht="39.75" customHeight="1" thickBot="1">
      <c r="A13" s="368"/>
      <c r="B13" s="369"/>
      <c r="C13" s="67" t="s">
        <v>224</v>
      </c>
      <c r="D13" s="372"/>
    </row>
    <row r="14" spans="1:4" ht="39.75" customHeight="1" thickBot="1">
      <c r="A14" s="370"/>
      <c r="B14" s="371"/>
      <c r="C14" s="67" t="s">
        <v>225</v>
      </c>
      <c r="D14" s="373"/>
    </row>
    <row r="15" spans="1:4" ht="27" customHeight="1" thickBot="1">
      <c r="A15" s="374" t="s">
        <v>18</v>
      </c>
      <c r="B15" s="66" t="s">
        <v>226</v>
      </c>
      <c r="C15" s="365" t="s">
        <v>227</v>
      </c>
      <c r="D15" s="366"/>
    </row>
    <row r="16" spans="1:4" ht="37.5" customHeight="1" thickBot="1">
      <c r="A16" s="375"/>
      <c r="B16" s="66" t="s">
        <v>228</v>
      </c>
      <c r="C16" s="365" t="s">
        <v>229</v>
      </c>
      <c r="D16" s="366"/>
    </row>
    <row r="17" spans="1:4" ht="37.5" customHeight="1" thickBot="1">
      <c r="A17" s="363" t="s">
        <v>230</v>
      </c>
      <c r="B17" s="364"/>
      <c r="C17" s="365" t="s">
        <v>231</v>
      </c>
      <c r="D17" s="366"/>
    </row>
    <row r="18" spans="1:4" ht="42.75" customHeight="1"/>
    <row r="19" spans="1:4" ht="85.5" customHeight="1"/>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5"/>
  <cols>
    <col min="1" max="1" width="17.42578125" style="82" customWidth="1"/>
    <col min="2" max="5" width="25.7109375" customWidth="1"/>
    <col min="6" max="6" width="15.5703125" bestFit="1" customWidth="1"/>
    <col min="7" max="7" width="18.5703125" style="82" customWidth="1"/>
    <col min="8" max="8" width="26" customWidth="1"/>
    <col min="9" max="11" width="25.7109375" customWidth="1"/>
  </cols>
  <sheetData>
    <row r="1" spans="1:11" ht="15.75">
      <c r="A1" s="409" t="s">
        <v>41</v>
      </c>
      <c r="B1" s="409"/>
      <c r="C1" s="409"/>
      <c r="D1" s="409"/>
      <c r="F1" s="409" t="s">
        <v>94</v>
      </c>
      <c r="G1" s="409"/>
      <c r="H1" s="409"/>
    </row>
    <row r="2" spans="1:11" ht="15.75" thickBot="1"/>
    <row r="3" spans="1:11" ht="21.75" customHeight="1" thickBot="1">
      <c r="A3" s="412" t="s">
        <v>40</v>
      </c>
      <c r="B3" s="412"/>
      <c r="C3" s="412"/>
      <c r="D3" s="413"/>
      <c r="F3" s="410" t="s">
        <v>36</v>
      </c>
      <c r="G3" s="410" t="s">
        <v>49</v>
      </c>
      <c r="H3" s="410"/>
    </row>
    <row r="4" spans="1:11" ht="28.5" customHeight="1" thickBot="1">
      <c r="A4" s="83"/>
      <c r="B4" s="68" t="s">
        <v>264</v>
      </c>
      <c r="C4" s="69" t="s">
        <v>5</v>
      </c>
      <c r="D4" s="68" t="s">
        <v>26</v>
      </c>
      <c r="F4" s="410"/>
      <c r="G4" s="77" t="s">
        <v>42</v>
      </c>
      <c r="H4" s="77" t="s">
        <v>43</v>
      </c>
    </row>
    <row r="5" spans="1:11" ht="51.75" thickBot="1">
      <c r="A5" s="70" t="s">
        <v>233</v>
      </c>
      <c r="B5" s="8" t="s">
        <v>265</v>
      </c>
      <c r="C5" s="71" t="s">
        <v>266</v>
      </c>
      <c r="D5" s="72">
        <v>0.2</v>
      </c>
      <c r="F5" s="78" t="s">
        <v>238</v>
      </c>
      <c r="G5" s="79">
        <v>0.2</v>
      </c>
      <c r="H5" s="411" t="s">
        <v>44</v>
      </c>
    </row>
    <row r="6" spans="1:11" ht="39" thickBot="1">
      <c r="A6" s="73" t="s">
        <v>234</v>
      </c>
      <c r="B6" s="8" t="s">
        <v>267</v>
      </c>
      <c r="C6" s="71" t="s">
        <v>268</v>
      </c>
      <c r="D6" s="72">
        <v>0.4</v>
      </c>
      <c r="F6" s="78" t="s">
        <v>45</v>
      </c>
      <c r="G6" s="79">
        <v>0.4</v>
      </c>
      <c r="H6" s="411"/>
    </row>
    <row r="7" spans="1:11" ht="39" thickBot="1">
      <c r="A7" s="74" t="s">
        <v>235</v>
      </c>
      <c r="B7" s="8" t="s">
        <v>269</v>
      </c>
      <c r="C7" s="71" t="s">
        <v>39</v>
      </c>
      <c r="D7" s="72">
        <v>0.6</v>
      </c>
      <c r="F7" s="80" t="s">
        <v>46</v>
      </c>
      <c r="G7" s="81">
        <v>0.6</v>
      </c>
      <c r="H7" s="81">
        <v>0.6</v>
      </c>
    </row>
    <row r="8" spans="1:11" ht="51.75" thickBot="1">
      <c r="A8" s="75" t="s">
        <v>236</v>
      </c>
      <c r="B8" s="8" t="s">
        <v>270</v>
      </c>
      <c r="C8" s="71" t="s">
        <v>271</v>
      </c>
      <c r="D8" s="72">
        <v>0.8</v>
      </c>
      <c r="F8" s="80" t="s">
        <v>47</v>
      </c>
      <c r="G8" s="81">
        <v>0.8</v>
      </c>
      <c r="H8" s="81">
        <v>0.8</v>
      </c>
    </row>
    <row r="9" spans="1:11" ht="39" thickBot="1">
      <c r="A9" s="76" t="s">
        <v>237</v>
      </c>
      <c r="B9" s="8" t="s">
        <v>272</v>
      </c>
      <c r="C9" s="71" t="s">
        <v>38</v>
      </c>
      <c r="D9" s="72">
        <v>1</v>
      </c>
      <c r="F9" s="80" t="s">
        <v>48</v>
      </c>
      <c r="G9" s="81">
        <v>1</v>
      </c>
      <c r="H9" s="81">
        <v>1</v>
      </c>
    </row>
    <row r="11" spans="1:11" ht="15.75" thickBot="1"/>
    <row r="12" spans="1:11" ht="23.25" customHeight="1" thickBot="1">
      <c r="A12" s="381" t="s">
        <v>50</v>
      </c>
      <c r="B12" s="381"/>
      <c r="C12" s="381"/>
      <c r="D12" s="381"/>
      <c r="E12" s="381"/>
      <c r="G12" s="381" t="s">
        <v>277</v>
      </c>
      <c r="H12" s="381"/>
      <c r="I12" s="381"/>
      <c r="J12" s="381"/>
      <c r="K12" s="381"/>
    </row>
    <row r="13" spans="1:11" ht="39" customHeight="1" thickBot="1">
      <c r="A13" s="10" t="s">
        <v>37</v>
      </c>
      <c r="B13" s="382" t="s">
        <v>278</v>
      </c>
      <c r="C13" s="382"/>
      <c r="D13" s="382" t="s">
        <v>279</v>
      </c>
      <c r="E13" s="382"/>
      <c r="G13" s="10" t="s">
        <v>37</v>
      </c>
      <c r="H13" s="382" t="s">
        <v>278</v>
      </c>
      <c r="I13" s="382"/>
      <c r="J13" s="382" t="s">
        <v>279</v>
      </c>
      <c r="K13" s="382"/>
    </row>
    <row r="14" spans="1:11" ht="24.95" customHeight="1">
      <c r="A14" s="389" t="s">
        <v>273</v>
      </c>
      <c r="B14" s="383" t="s">
        <v>52</v>
      </c>
      <c r="C14" s="384"/>
      <c r="D14" s="383" t="s">
        <v>56</v>
      </c>
      <c r="E14" s="384"/>
      <c r="G14" s="389" t="s">
        <v>273</v>
      </c>
      <c r="H14" s="383" t="s">
        <v>95</v>
      </c>
      <c r="I14" s="384"/>
      <c r="J14" s="383" t="s">
        <v>98</v>
      </c>
      <c r="K14" s="384"/>
    </row>
    <row r="15" spans="1:11" ht="24.95" customHeight="1">
      <c r="A15" s="390"/>
      <c r="B15" s="385" t="s">
        <v>53</v>
      </c>
      <c r="C15" s="386"/>
      <c r="D15" s="385" t="s">
        <v>57</v>
      </c>
      <c r="E15" s="386"/>
      <c r="G15" s="390"/>
      <c r="H15" s="385" t="s">
        <v>96</v>
      </c>
      <c r="I15" s="386"/>
      <c r="J15" s="385" t="s">
        <v>99</v>
      </c>
      <c r="K15" s="386"/>
    </row>
    <row r="16" spans="1:11" ht="39.950000000000003" customHeight="1" thickBot="1">
      <c r="A16" s="390"/>
      <c r="B16" s="385" t="s">
        <v>54</v>
      </c>
      <c r="C16" s="386"/>
      <c r="D16" s="385" t="s">
        <v>58</v>
      </c>
      <c r="E16" s="386"/>
      <c r="G16" s="391"/>
      <c r="H16" s="387" t="s">
        <v>97</v>
      </c>
      <c r="I16" s="388"/>
      <c r="J16" s="387" t="s">
        <v>100</v>
      </c>
      <c r="K16" s="388"/>
    </row>
    <row r="17" spans="1:11" ht="51.95" customHeight="1">
      <c r="A17" s="390"/>
      <c r="B17" s="385" t="s">
        <v>55</v>
      </c>
      <c r="C17" s="386"/>
      <c r="D17" s="385" t="s">
        <v>59</v>
      </c>
      <c r="E17" s="386"/>
      <c r="G17" s="389" t="s">
        <v>274</v>
      </c>
      <c r="H17" s="383" t="s">
        <v>101</v>
      </c>
      <c r="I17" s="384"/>
      <c r="J17" s="383" t="s">
        <v>104</v>
      </c>
      <c r="K17" s="384"/>
    </row>
    <row r="18" spans="1:11" ht="24.95" customHeight="1" thickBot="1">
      <c r="A18" s="391"/>
      <c r="B18" s="392"/>
      <c r="C18" s="393"/>
      <c r="D18" s="387" t="s">
        <v>60</v>
      </c>
      <c r="E18" s="388"/>
      <c r="G18" s="390"/>
      <c r="H18" s="385" t="s">
        <v>102</v>
      </c>
      <c r="I18" s="386"/>
      <c r="J18" s="385" t="s">
        <v>105</v>
      </c>
      <c r="K18" s="386"/>
    </row>
    <row r="19" spans="1:11" ht="24.95" customHeight="1" thickBot="1">
      <c r="A19" s="389" t="s">
        <v>274</v>
      </c>
      <c r="B19" s="383" t="s">
        <v>61</v>
      </c>
      <c r="C19" s="384"/>
      <c r="D19" s="383" t="s">
        <v>65</v>
      </c>
      <c r="E19" s="384"/>
      <c r="G19" s="391"/>
      <c r="H19" s="387" t="s">
        <v>103</v>
      </c>
      <c r="I19" s="388"/>
      <c r="J19" s="387" t="s">
        <v>106</v>
      </c>
      <c r="K19" s="388"/>
    </row>
    <row r="20" spans="1:11" ht="24.95" customHeight="1">
      <c r="A20" s="390"/>
      <c r="B20" s="385" t="s">
        <v>62</v>
      </c>
      <c r="C20" s="386"/>
      <c r="D20" s="385" t="s">
        <v>66</v>
      </c>
      <c r="E20" s="386"/>
      <c r="G20" s="389" t="s">
        <v>275</v>
      </c>
      <c r="H20" s="383" t="s">
        <v>107</v>
      </c>
      <c r="I20" s="384"/>
      <c r="J20" s="383" t="s">
        <v>110</v>
      </c>
      <c r="K20" s="384"/>
    </row>
    <row r="21" spans="1:11" ht="39.950000000000003" customHeight="1">
      <c r="A21" s="390"/>
      <c r="B21" s="385" t="s">
        <v>63</v>
      </c>
      <c r="C21" s="386"/>
      <c r="D21" s="385" t="s">
        <v>67</v>
      </c>
      <c r="E21" s="386"/>
      <c r="G21" s="390"/>
      <c r="H21" s="385" t="s">
        <v>108</v>
      </c>
      <c r="I21" s="386"/>
      <c r="J21" s="385" t="s">
        <v>111</v>
      </c>
      <c r="K21" s="386"/>
    </row>
    <row r="22" spans="1:11" ht="51.95" customHeight="1" thickBot="1">
      <c r="A22" s="390"/>
      <c r="B22" s="385" t="s">
        <v>64</v>
      </c>
      <c r="C22" s="386"/>
      <c r="D22" s="385" t="s">
        <v>68</v>
      </c>
      <c r="E22" s="386"/>
      <c r="G22" s="391"/>
      <c r="H22" s="387" t="s">
        <v>109</v>
      </c>
      <c r="I22" s="388"/>
      <c r="J22" s="387" t="s">
        <v>112</v>
      </c>
      <c r="K22" s="388"/>
    </row>
    <row r="23" spans="1:11" ht="39.950000000000003" customHeight="1" thickBot="1">
      <c r="A23" s="391"/>
      <c r="B23" s="392"/>
      <c r="C23" s="393"/>
      <c r="D23" s="387" t="s">
        <v>69</v>
      </c>
      <c r="E23" s="388"/>
      <c r="G23" s="389" t="s">
        <v>276</v>
      </c>
      <c r="H23" s="383" t="s">
        <v>113</v>
      </c>
      <c r="I23" s="384"/>
      <c r="J23" s="383" t="s">
        <v>116</v>
      </c>
      <c r="K23" s="384"/>
    </row>
    <row r="24" spans="1:11" ht="24.95" customHeight="1">
      <c r="A24" s="389" t="s">
        <v>275</v>
      </c>
      <c r="B24" s="383" t="s">
        <v>70</v>
      </c>
      <c r="C24" s="384"/>
      <c r="D24" s="383" t="s">
        <v>74</v>
      </c>
      <c r="E24" s="384"/>
      <c r="G24" s="390"/>
      <c r="H24" s="385" t="s">
        <v>114</v>
      </c>
      <c r="I24" s="386"/>
      <c r="J24" s="385" t="s">
        <v>117</v>
      </c>
      <c r="K24" s="386"/>
    </row>
    <row r="25" spans="1:11" ht="39.950000000000003" customHeight="1" thickBot="1">
      <c r="A25" s="390"/>
      <c r="B25" s="385" t="s">
        <v>71</v>
      </c>
      <c r="C25" s="386"/>
      <c r="D25" s="385" t="s">
        <v>75</v>
      </c>
      <c r="E25" s="386"/>
      <c r="G25" s="391"/>
      <c r="H25" s="387" t="s">
        <v>115</v>
      </c>
      <c r="I25" s="388"/>
      <c r="J25" s="387" t="s">
        <v>118</v>
      </c>
      <c r="K25" s="388"/>
    </row>
    <row r="26" spans="1:11" ht="39.950000000000003" customHeight="1">
      <c r="A26" s="390"/>
      <c r="B26" s="385" t="s">
        <v>72</v>
      </c>
      <c r="C26" s="386"/>
      <c r="D26" s="385" t="s">
        <v>76</v>
      </c>
      <c r="E26" s="386"/>
      <c r="G26" s="389" t="s">
        <v>280</v>
      </c>
      <c r="H26" s="383" t="s">
        <v>119</v>
      </c>
      <c r="I26" s="384"/>
      <c r="J26" s="383" t="s">
        <v>122</v>
      </c>
      <c r="K26" s="384"/>
    </row>
    <row r="27" spans="1:11" ht="51.95" customHeight="1">
      <c r="A27" s="390"/>
      <c r="B27" s="385" t="s">
        <v>73</v>
      </c>
      <c r="C27" s="386"/>
      <c r="D27" s="385" t="s">
        <v>77</v>
      </c>
      <c r="E27" s="386"/>
      <c r="G27" s="390"/>
      <c r="H27" s="385" t="s">
        <v>120</v>
      </c>
      <c r="I27" s="386"/>
      <c r="J27" s="385" t="s">
        <v>123</v>
      </c>
      <c r="K27" s="386"/>
    </row>
    <row r="28" spans="1:11" ht="39.950000000000003" customHeight="1" thickBot="1">
      <c r="A28" s="390"/>
      <c r="B28" s="385"/>
      <c r="C28" s="386"/>
      <c r="D28" s="385" t="s">
        <v>78</v>
      </c>
      <c r="E28" s="386"/>
      <c r="G28" s="391"/>
      <c r="H28" s="387" t="s">
        <v>121</v>
      </c>
      <c r="I28" s="388"/>
      <c r="J28" s="387" t="s">
        <v>124</v>
      </c>
      <c r="K28" s="388"/>
    </row>
    <row r="29" spans="1:11" ht="24.95" customHeight="1" thickBot="1">
      <c r="A29" s="391"/>
      <c r="B29" s="387"/>
      <c r="C29" s="388"/>
      <c r="D29" s="387" t="s">
        <v>79</v>
      </c>
      <c r="E29" s="388"/>
    </row>
    <row r="30" spans="1:11" ht="24.95" customHeight="1">
      <c r="A30" s="389" t="s">
        <v>276</v>
      </c>
      <c r="B30" s="383" t="s">
        <v>80</v>
      </c>
      <c r="C30" s="384"/>
      <c r="D30" s="383" t="s">
        <v>84</v>
      </c>
      <c r="E30" s="384"/>
    </row>
    <row r="31" spans="1:11" ht="39.950000000000003" customHeight="1">
      <c r="A31" s="390"/>
      <c r="B31" s="385" t="s">
        <v>81</v>
      </c>
      <c r="C31" s="386"/>
      <c r="D31" s="385" t="s">
        <v>85</v>
      </c>
      <c r="E31" s="386"/>
    </row>
    <row r="32" spans="1:11" ht="39.950000000000003" customHeight="1">
      <c r="A32" s="390"/>
      <c r="B32" s="385" t="s">
        <v>82</v>
      </c>
      <c r="C32" s="386"/>
      <c r="D32" s="385" t="s">
        <v>86</v>
      </c>
      <c r="E32" s="386"/>
    </row>
    <row r="33" spans="1:11" ht="51.95" customHeight="1" thickBot="1">
      <c r="A33" s="391"/>
      <c r="B33" s="387" t="s">
        <v>83</v>
      </c>
      <c r="C33" s="388"/>
      <c r="D33" s="392"/>
      <c r="E33" s="393"/>
    </row>
    <row r="34" spans="1:11" ht="24.95" customHeight="1">
      <c r="A34" s="389" t="s">
        <v>280</v>
      </c>
      <c r="B34" s="383" t="s">
        <v>87</v>
      </c>
      <c r="C34" s="384"/>
      <c r="D34" s="383" t="s">
        <v>91</v>
      </c>
      <c r="E34" s="384"/>
    </row>
    <row r="35" spans="1:11" ht="24.95" customHeight="1">
      <c r="A35" s="390"/>
      <c r="B35" s="385" t="s">
        <v>88</v>
      </c>
      <c r="C35" s="386"/>
      <c r="D35" s="385" t="s">
        <v>92</v>
      </c>
      <c r="E35" s="386"/>
    </row>
    <row r="36" spans="1:11" ht="39.950000000000003" customHeight="1">
      <c r="A36" s="390"/>
      <c r="B36" s="385" t="s">
        <v>89</v>
      </c>
      <c r="C36" s="386"/>
      <c r="D36" s="385" t="s">
        <v>93</v>
      </c>
      <c r="E36" s="386"/>
    </row>
    <row r="37" spans="1:11" ht="51.95" customHeight="1" thickBot="1">
      <c r="A37" s="391"/>
      <c r="B37" s="387" t="s">
        <v>90</v>
      </c>
      <c r="C37" s="388"/>
      <c r="D37" s="392"/>
      <c r="E37" s="393"/>
    </row>
    <row r="40" spans="1:11" ht="35.25" customHeight="1">
      <c r="A40" s="400" t="s">
        <v>125</v>
      </c>
      <c r="B40" s="400"/>
      <c r="C40" s="400"/>
      <c r="D40" s="400"/>
      <c r="E40" s="400"/>
      <c r="G40" s="400" t="s">
        <v>156</v>
      </c>
      <c r="H40" s="400"/>
      <c r="I40" s="400"/>
      <c r="J40" s="400"/>
      <c r="K40" s="400"/>
    </row>
    <row r="41" spans="1:11" ht="15.75" customHeight="1" thickBot="1">
      <c r="A41" s="9"/>
      <c r="B41" s="84"/>
      <c r="C41" s="9"/>
      <c r="D41" s="9"/>
      <c r="G41"/>
      <c r="H41" s="82"/>
    </row>
    <row r="42" spans="1:11" ht="45.75" thickBot="1">
      <c r="A42" s="404" t="s">
        <v>126</v>
      </c>
      <c r="B42" s="406" t="s">
        <v>127</v>
      </c>
      <c r="C42" s="406"/>
      <c r="D42" s="406" t="s">
        <v>128</v>
      </c>
      <c r="E42" s="406"/>
      <c r="G42"/>
      <c r="H42" s="85" t="s">
        <v>37</v>
      </c>
      <c r="I42" s="86" t="s">
        <v>149</v>
      </c>
      <c r="J42" s="396" t="s">
        <v>51</v>
      </c>
      <c r="K42" s="397"/>
    </row>
    <row r="43" spans="1:11" ht="29.25" customHeight="1" thickBot="1">
      <c r="A43" s="405"/>
      <c r="B43" s="406"/>
      <c r="C43" s="406"/>
      <c r="D43" s="12" t="s">
        <v>1</v>
      </c>
      <c r="E43" s="12" t="s">
        <v>2</v>
      </c>
      <c r="G43"/>
      <c r="H43" s="87" t="s">
        <v>273</v>
      </c>
      <c r="I43" s="60" t="s">
        <v>150</v>
      </c>
      <c r="J43" s="407" t="s">
        <v>151</v>
      </c>
      <c r="K43" s="408"/>
    </row>
    <row r="44" spans="1:11" ht="26.25" customHeight="1">
      <c r="A44" s="90">
        <v>1</v>
      </c>
      <c r="B44" s="403" t="s">
        <v>129</v>
      </c>
      <c r="C44" s="403"/>
      <c r="D44" s="91"/>
      <c r="E44" s="92"/>
      <c r="G44"/>
      <c r="H44" s="87" t="s">
        <v>274</v>
      </c>
      <c r="I44" s="60" t="s">
        <v>152</v>
      </c>
      <c r="J44" s="407" t="s">
        <v>153</v>
      </c>
      <c r="K44" s="408"/>
    </row>
    <row r="45" spans="1:11" ht="24" customHeight="1" thickBot="1">
      <c r="A45" s="93">
        <v>2</v>
      </c>
      <c r="B45" s="398" t="s">
        <v>130</v>
      </c>
      <c r="C45" s="398"/>
      <c r="D45" s="94"/>
      <c r="E45" s="95"/>
      <c r="G45"/>
      <c r="H45" s="88" t="s">
        <v>275</v>
      </c>
      <c r="I45" s="89" t="s">
        <v>154</v>
      </c>
      <c r="J45" s="394" t="s">
        <v>155</v>
      </c>
      <c r="K45" s="395"/>
    </row>
    <row r="46" spans="1:11" ht="15.75" customHeight="1">
      <c r="A46" s="93">
        <v>3</v>
      </c>
      <c r="B46" s="398" t="s">
        <v>131</v>
      </c>
      <c r="C46" s="398"/>
      <c r="D46" s="94"/>
      <c r="E46" s="95"/>
      <c r="G46"/>
      <c r="H46" s="82"/>
    </row>
    <row r="47" spans="1:11" ht="25.5" customHeight="1">
      <c r="A47" s="93">
        <v>4</v>
      </c>
      <c r="B47" s="398" t="s">
        <v>132</v>
      </c>
      <c r="C47" s="398"/>
      <c r="D47" s="94"/>
      <c r="E47" s="95"/>
      <c r="G47"/>
      <c r="H47" s="82"/>
    </row>
    <row r="48" spans="1:11" ht="27" customHeight="1">
      <c r="A48" s="93">
        <v>5</v>
      </c>
      <c r="B48" s="398" t="s">
        <v>133</v>
      </c>
      <c r="C48" s="398"/>
      <c r="D48" s="94"/>
      <c r="E48" s="95"/>
      <c r="G48"/>
      <c r="H48" s="82"/>
    </row>
    <row r="49" spans="1:9">
      <c r="A49" s="93">
        <v>6</v>
      </c>
      <c r="B49" s="398" t="s">
        <v>134</v>
      </c>
      <c r="C49" s="398"/>
      <c r="D49" s="94"/>
      <c r="E49" s="95"/>
      <c r="G49"/>
      <c r="H49" s="82"/>
    </row>
    <row r="50" spans="1:9" ht="25.5" customHeight="1">
      <c r="A50" s="93">
        <v>7</v>
      </c>
      <c r="B50" s="398" t="s">
        <v>135</v>
      </c>
      <c r="C50" s="398"/>
      <c r="D50" s="94"/>
      <c r="E50" s="95"/>
    </row>
    <row r="51" spans="1:9" ht="26.25" customHeight="1">
      <c r="A51" s="93">
        <v>8</v>
      </c>
      <c r="B51" s="398" t="s">
        <v>136</v>
      </c>
      <c r="C51" s="398"/>
      <c r="D51" s="94"/>
      <c r="E51" s="95"/>
    </row>
    <row r="52" spans="1:9">
      <c r="A52" s="93">
        <v>9</v>
      </c>
      <c r="B52" s="398" t="s">
        <v>137</v>
      </c>
      <c r="C52" s="398"/>
      <c r="D52" s="94"/>
      <c r="E52" s="95"/>
    </row>
    <row r="53" spans="1:9" ht="30" customHeight="1">
      <c r="A53" s="93">
        <v>10</v>
      </c>
      <c r="B53" s="398" t="s">
        <v>138</v>
      </c>
      <c r="C53" s="398"/>
      <c r="D53" s="94"/>
      <c r="E53" s="95"/>
    </row>
    <row r="54" spans="1:9">
      <c r="A54" s="93">
        <v>11</v>
      </c>
      <c r="B54" s="398" t="s">
        <v>139</v>
      </c>
      <c r="C54" s="398"/>
      <c r="D54" s="94"/>
      <c r="E54" s="95"/>
    </row>
    <row r="55" spans="1:9">
      <c r="A55" s="93">
        <v>12</v>
      </c>
      <c r="B55" s="398" t="s">
        <v>140</v>
      </c>
      <c r="C55" s="398"/>
      <c r="D55" s="94"/>
      <c r="E55" s="95"/>
    </row>
    <row r="56" spans="1:9">
      <c r="A56" s="93">
        <v>13</v>
      </c>
      <c r="B56" s="398" t="s">
        <v>141</v>
      </c>
      <c r="C56" s="398"/>
      <c r="D56" s="94"/>
      <c r="E56" s="95"/>
    </row>
    <row r="57" spans="1:9">
      <c r="A57" s="93">
        <v>14</v>
      </c>
      <c r="B57" s="398" t="s">
        <v>142</v>
      </c>
      <c r="C57" s="398"/>
      <c r="D57" s="94"/>
      <c r="E57" s="95"/>
      <c r="F57" s="9"/>
      <c r="G57" s="84"/>
      <c r="H57" s="9"/>
      <c r="I57" s="9"/>
    </row>
    <row r="58" spans="1:9">
      <c r="A58" s="93">
        <v>15</v>
      </c>
      <c r="B58" s="398" t="s">
        <v>143</v>
      </c>
      <c r="C58" s="398"/>
      <c r="D58" s="94"/>
      <c r="E58" s="95"/>
    </row>
    <row r="59" spans="1:9">
      <c r="A59" s="93">
        <v>16</v>
      </c>
      <c r="B59" s="398" t="s">
        <v>144</v>
      </c>
      <c r="C59" s="398"/>
      <c r="D59" s="94"/>
      <c r="E59" s="95"/>
    </row>
    <row r="60" spans="1:9">
      <c r="A60" s="93">
        <v>17</v>
      </c>
      <c r="B60" s="398" t="s">
        <v>145</v>
      </c>
      <c r="C60" s="398"/>
      <c r="D60" s="94"/>
      <c r="E60" s="95"/>
    </row>
    <row r="61" spans="1:9" ht="19.5" customHeight="1">
      <c r="A61" s="93">
        <v>18</v>
      </c>
      <c r="B61" s="398" t="s">
        <v>146</v>
      </c>
      <c r="C61" s="398"/>
      <c r="D61" s="94"/>
      <c r="E61" s="95"/>
    </row>
    <row r="62" spans="1:9" ht="15.75" thickBot="1">
      <c r="A62" s="96">
        <v>19</v>
      </c>
      <c r="B62" s="399" t="s">
        <v>147</v>
      </c>
      <c r="C62" s="399"/>
      <c r="D62" s="97"/>
      <c r="E62" s="98"/>
    </row>
    <row r="63" spans="1:9" ht="15.75" thickBot="1">
      <c r="A63"/>
      <c r="B63" s="401" t="s">
        <v>148</v>
      </c>
      <c r="C63" s="402"/>
      <c r="D63" s="11"/>
    </row>
    <row r="64" spans="1:9" ht="27" customHeight="1"/>
    <row r="66" ht="30" customHeight="1"/>
    <row r="67" ht="27" customHeight="1"/>
    <row r="69" ht="30.75" customHeight="1"/>
    <row r="70" ht="41.25" customHeight="1"/>
    <row r="72" ht="27" customHeight="1"/>
    <row r="78" ht="30" customHeight="1"/>
    <row r="82" spans="1:1" ht="24" customHeight="1"/>
    <row r="84" spans="1:1" customFormat="1" ht="32.25" customHeight="1">
      <c r="A84" s="82"/>
    </row>
    <row r="86" spans="1:1" ht="55.5" customHeight="1"/>
    <row r="87" spans="1:1" ht="34.5" customHeight="1"/>
    <row r="88" spans="1:1" ht="36" customHeight="1"/>
    <row r="89" spans="1:1" ht="43.5" customHeight="1"/>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c r="B1" s="417" t="s">
        <v>177</v>
      </c>
      <c r="C1" s="417"/>
      <c r="D1" s="417"/>
      <c r="E1" s="417"/>
    </row>
    <row r="2" spans="2:5" ht="15.75" thickBot="1"/>
    <row r="3" spans="2:5" ht="26.25" thickBot="1">
      <c r="B3" s="99" t="s">
        <v>289</v>
      </c>
      <c r="C3" s="100" t="s">
        <v>290</v>
      </c>
      <c r="D3" s="101" t="s">
        <v>291</v>
      </c>
      <c r="E3" s="100" t="s">
        <v>292</v>
      </c>
    </row>
    <row r="4" spans="2:5" ht="15.75" thickBot="1">
      <c r="B4" s="428" t="s">
        <v>293</v>
      </c>
      <c r="C4" s="102" t="s">
        <v>248</v>
      </c>
      <c r="D4" s="430" t="s">
        <v>294</v>
      </c>
      <c r="E4" s="103" t="s">
        <v>295</v>
      </c>
    </row>
    <row r="5" spans="2:5" ht="15.75" thickBot="1">
      <c r="B5" s="429"/>
      <c r="C5" s="102" t="s">
        <v>249</v>
      </c>
      <c r="D5" s="431"/>
      <c r="E5" s="103" t="s">
        <v>295</v>
      </c>
    </row>
    <row r="6" spans="2:5" ht="15.75" thickBot="1">
      <c r="B6" s="428" t="s">
        <v>296</v>
      </c>
      <c r="C6" s="71" t="s">
        <v>250</v>
      </c>
      <c r="D6" s="46" t="s">
        <v>297</v>
      </c>
      <c r="E6" s="102" t="s">
        <v>295</v>
      </c>
    </row>
    <row r="7" spans="2:5" ht="15.75" thickBot="1">
      <c r="B7" s="429"/>
      <c r="C7" s="71" t="s">
        <v>251</v>
      </c>
      <c r="D7" s="46" t="s">
        <v>298</v>
      </c>
      <c r="E7" s="71" t="s">
        <v>295</v>
      </c>
    </row>
    <row r="8" spans="2:5" ht="15.75" thickBot="1">
      <c r="B8" s="428" t="s">
        <v>299</v>
      </c>
      <c r="C8" s="103" t="s">
        <v>252</v>
      </c>
      <c r="D8" s="46" t="s">
        <v>300</v>
      </c>
      <c r="E8" s="104">
        <v>0.25</v>
      </c>
    </row>
    <row r="9" spans="2:5" ht="26.25" thickBot="1">
      <c r="B9" s="432"/>
      <c r="C9" s="103" t="s">
        <v>253</v>
      </c>
      <c r="D9" s="46" t="s">
        <v>301</v>
      </c>
      <c r="E9" s="104">
        <v>0.15</v>
      </c>
    </row>
    <row r="10" spans="2:5" ht="26.25" thickBot="1">
      <c r="B10" s="429"/>
      <c r="C10" s="103" t="s">
        <v>254</v>
      </c>
      <c r="D10" s="46" t="s">
        <v>302</v>
      </c>
      <c r="E10" s="104">
        <v>0.1</v>
      </c>
    </row>
    <row r="11" spans="2:5" ht="39" thickBot="1">
      <c r="B11" s="418" t="s">
        <v>303</v>
      </c>
      <c r="C11" s="103" t="s">
        <v>255</v>
      </c>
      <c r="D11" s="46" t="s">
        <v>304</v>
      </c>
      <c r="E11" s="105">
        <v>0.25</v>
      </c>
    </row>
    <row r="12" spans="2:5" ht="15.75" thickBot="1">
      <c r="B12" s="419"/>
      <c r="C12" s="103" t="s">
        <v>256</v>
      </c>
      <c r="D12" s="46" t="s">
        <v>305</v>
      </c>
      <c r="E12" s="105">
        <v>0.15</v>
      </c>
    </row>
    <row r="13" spans="2:5" ht="26.25" thickBot="1">
      <c r="B13" s="418" t="s">
        <v>306</v>
      </c>
      <c r="C13" s="103" t="s">
        <v>257</v>
      </c>
      <c r="D13" s="46" t="s">
        <v>307</v>
      </c>
      <c r="E13" s="103" t="s">
        <v>295</v>
      </c>
    </row>
    <row r="14" spans="2:5" ht="26.25" thickBot="1">
      <c r="B14" s="419"/>
      <c r="C14" s="103" t="s">
        <v>258</v>
      </c>
      <c r="D14" s="46" t="s">
        <v>308</v>
      </c>
      <c r="E14" s="103" t="s">
        <v>295</v>
      </c>
    </row>
    <row r="15" spans="2:5" ht="15.75" thickBot="1">
      <c r="B15" s="420" t="s">
        <v>309</v>
      </c>
      <c r="C15" s="103" t="s">
        <v>310</v>
      </c>
      <c r="D15" s="46" t="s">
        <v>311</v>
      </c>
      <c r="E15" s="103" t="s">
        <v>295</v>
      </c>
    </row>
    <row r="16" spans="2:5" ht="15.75" thickBot="1">
      <c r="B16" s="421"/>
      <c r="C16" s="103" t="s">
        <v>312</v>
      </c>
      <c r="D16" s="46" t="s">
        <v>313</v>
      </c>
      <c r="E16" s="103" t="s">
        <v>295</v>
      </c>
    </row>
    <row r="17" spans="2:5">
      <c r="B17" s="422"/>
      <c r="C17" s="423"/>
      <c r="D17" s="423"/>
      <c r="E17" s="424"/>
    </row>
    <row r="18" spans="2:5">
      <c r="B18" s="425" t="s">
        <v>314</v>
      </c>
      <c r="C18" s="426"/>
      <c r="D18" s="426"/>
      <c r="E18" s="427"/>
    </row>
    <row r="19" spans="2:5">
      <c r="B19" s="425"/>
      <c r="C19" s="426"/>
      <c r="D19" s="426"/>
      <c r="E19" s="427"/>
    </row>
    <row r="20" spans="2:5" ht="15.75" thickBot="1">
      <c r="B20" s="414" t="s">
        <v>315</v>
      </c>
      <c r="C20" s="415"/>
      <c r="D20" s="415"/>
      <c r="E20" s="416"/>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c r="B2" s="444" t="s">
        <v>161</v>
      </c>
      <c r="C2" s="444"/>
    </row>
    <row r="3" spans="1:13">
      <c r="B3" s="13" t="s">
        <v>162</v>
      </c>
      <c r="C3" s="14"/>
    </row>
    <row r="4" spans="1:13">
      <c r="B4" s="13" t="s">
        <v>163</v>
      </c>
      <c r="C4" s="15"/>
    </row>
    <row r="5" spans="1:13">
      <c r="B5" s="13" t="s">
        <v>9</v>
      </c>
      <c r="C5" s="16"/>
    </row>
    <row r="6" spans="1:13">
      <c r="B6" s="13" t="s">
        <v>164</v>
      </c>
      <c r="C6" s="17"/>
    </row>
    <row r="8" spans="1:13" ht="15.75">
      <c r="A8" s="409" t="s">
        <v>165</v>
      </c>
      <c r="B8" s="409"/>
      <c r="C8" s="409"/>
      <c r="D8" s="409"/>
      <c r="E8" s="409"/>
      <c r="F8" s="409"/>
    </row>
    <row r="9" spans="1:13" ht="15.75" thickBot="1"/>
    <row r="10" spans="1:13" ht="16.5" thickTop="1" thickBot="1">
      <c r="A10" s="342" t="s">
        <v>26</v>
      </c>
      <c r="B10" s="343"/>
      <c r="C10" s="344" t="s">
        <v>281</v>
      </c>
      <c r="D10" s="345"/>
      <c r="E10" s="345"/>
      <c r="F10" s="345"/>
      <c r="G10" s="346"/>
      <c r="I10" s="445" t="s">
        <v>26</v>
      </c>
      <c r="J10" s="446"/>
      <c r="K10" s="436" t="s">
        <v>170</v>
      </c>
      <c r="L10" s="437"/>
      <c r="M10" s="438"/>
    </row>
    <row r="11" spans="1:13" ht="30.75" thickBot="1">
      <c r="A11" s="18" t="s">
        <v>8</v>
      </c>
      <c r="B11" s="19" t="s">
        <v>166</v>
      </c>
      <c r="C11" s="347"/>
      <c r="D11" s="348"/>
      <c r="E11" s="348"/>
      <c r="F11" s="348"/>
      <c r="G11" s="349"/>
      <c r="I11" s="20" t="s">
        <v>8</v>
      </c>
      <c r="J11" s="21" t="s">
        <v>169</v>
      </c>
      <c r="K11" s="439"/>
      <c r="L11" s="440"/>
      <c r="M11" s="441"/>
    </row>
    <row r="12" spans="1:13" ht="39.950000000000003" customHeight="1" thickBot="1">
      <c r="A12" s="29" t="s">
        <v>206</v>
      </c>
      <c r="B12" s="28">
        <v>1</v>
      </c>
      <c r="C12" s="31"/>
      <c r="D12" s="32"/>
      <c r="E12" s="32"/>
      <c r="F12" s="32"/>
      <c r="G12" s="33"/>
      <c r="I12" s="29" t="s">
        <v>206</v>
      </c>
      <c r="J12" s="28">
        <v>1</v>
      </c>
      <c r="K12" s="31"/>
      <c r="L12" s="32"/>
      <c r="M12" s="33"/>
    </row>
    <row r="13" spans="1:13" ht="39.950000000000003" customHeight="1" thickBot="1">
      <c r="A13" s="29" t="s">
        <v>207</v>
      </c>
      <c r="B13" s="28">
        <v>0.8</v>
      </c>
      <c r="C13" s="34"/>
      <c r="D13" s="35"/>
      <c r="E13" s="36"/>
      <c r="F13" s="36"/>
      <c r="G13" s="37"/>
      <c r="I13" s="29" t="s">
        <v>207</v>
      </c>
      <c r="J13" s="28">
        <v>0.8</v>
      </c>
      <c r="K13" s="44"/>
      <c r="L13" s="36"/>
      <c r="M13" s="37"/>
    </row>
    <row r="14" spans="1:13" ht="39.950000000000003" customHeight="1" thickBot="1">
      <c r="A14" s="29" t="s">
        <v>208</v>
      </c>
      <c r="B14" s="28">
        <v>0.6</v>
      </c>
      <c r="C14" s="34"/>
      <c r="D14" s="35"/>
      <c r="E14" s="35"/>
      <c r="F14" s="36"/>
      <c r="G14" s="37"/>
      <c r="I14" s="29" t="s">
        <v>208</v>
      </c>
      <c r="J14" s="28">
        <v>0.6</v>
      </c>
      <c r="K14" s="34"/>
      <c r="L14" s="36"/>
      <c r="M14" s="37"/>
    </row>
    <row r="15" spans="1:13" ht="39.950000000000003" customHeight="1" thickBot="1">
      <c r="A15" s="29" t="s">
        <v>209</v>
      </c>
      <c r="B15" s="28">
        <v>0.4</v>
      </c>
      <c r="C15" s="38"/>
      <c r="D15" s="35"/>
      <c r="E15" s="35"/>
      <c r="F15" s="36"/>
      <c r="G15" s="37"/>
      <c r="I15" s="29" t="s">
        <v>209</v>
      </c>
      <c r="J15" s="28">
        <v>0.4</v>
      </c>
      <c r="K15" s="34"/>
      <c r="L15" s="36"/>
      <c r="M15" s="37"/>
    </row>
    <row r="16" spans="1:13" ht="39.950000000000003" customHeight="1" thickBot="1">
      <c r="A16" s="29" t="s">
        <v>210</v>
      </c>
      <c r="B16" s="28">
        <v>0.2</v>
      </c>
      <c r="C16" s="39"/>
      <c r="D16" s="40"/>
      <c r="E16" s="41"/>
      <c r="F16" s="42"/>
      <c r="G16" s="43"/>
      <c r="I16" s="29" t="s">
        <v>210</v>
      </c>
      <c r="J16" s="28">
        <v>0.2</v>
      </c>
      <c r="K16" s="45"/>
      <c r="L16" s="42"/>
      <c r="M16" s="43"/>
    </row>
    <row r="17" spans="1:13" ht="31.5" thickTop="1" thickBot="1">
      <c r="A17" s="338" t="s">
        <v>25</v>
      </c>
      <c r="B17" s="19" t="s">
        <v>8</v>
      </c>
      <c r="C17" s="19" t="s">
        <v>211</v>
      </c>
      <c r="D17" s="19" t="s">
        <v>168</v>
      </c>
      <c r="E17" s="19" t="s">
        <v>9</v>
      </c>
      <c r="F17" s="19" t="s">
        <v>10</v>
      </c>
      <c r="G17" s="19" t="s">
        <v>11</v>
      </c>
      <c r="I17" s="442" t="s">
        <v>25</v>
      </c>
      <c r="J17" s="21" t="s">
        <v>8</v>
      </c>
      <c r="K17" s="19" t="s">
        <v>9</v>
      </c>
      <c r="L17" s="19" t="s">
        <v>10</v>
      </c>
      <c r="M17" s="19" t="s">
        <v>11</v>
      </c>
    </row>
    <row r="18" spans="1:13" ht="15.75" thickBot="1">
      <c r="A18" s="339"/>
      <c r="B18" s="19" t="s">
        <v>166</v>
      </c>
      <c r="C18" s="27">
        <v>0.2</v>
      </c>
      <c r="D18" s="27">
        <v>0.4</v>
      </c>
      <c r="E18" s="27">
        <v>0.6</v>
      </c>
      <c r="F18" s="27">
        <v>0.8</v>
      </c>
      <c r="G18" s="27">
        <v>1</v>
      </c>
      <c r="I18" s="443"/>
      <c r="J18" s="21" t="s">
        <v>166</v>
      </c>
      <c r="K18" s="27">
        <v>0.6</v>
      </c>
      <c r="L18" s="27">
        <v>0.8</v>
      </c>
      <c r="M18" s="27">
        <v>1</v>
      </c>
    </row>
    <row r="20" spans="1:13" ht="15.75" thickBot="1"/>
    <row r="21" spans="1:13" ht="25.5" customHeight="1" thickBot="1">
      <c r="B21" s="447" t="s">
        <v>180</v>
      </c>
      <c r="C21" s="448" t="s">
        <v>181</v>
      </c>
      <c r="D21" s="448"/>
      <c r="E21" s="448"/>
      <c r="F21" s="448"/>
    </row>
    <row r="22" spans="1:13" ht="39" customHeight="1" thickBot="1">
      <c r="B22" s="447"/>
      <c r="C22" s="448" t="s">
        <v>282</v>
      </c>
      <c r="D22" s="448"/>
      <c r="E22" s="448" t="s">
        <v>182</v>
      </c>
      <c r="F22" s="448"/>
    </row>
    <row r="23" spans="1:13" ht="43.5" customHeight="1" thickBot="1">
      <c r="B23" s="106" t="s">
        <v>164</v>
      </c>
      <c r="C23" s="434" t="s">
        <v>283</v>
      </c>
      <c r="D23" s="434"/>
      <c r="E23" s="434" t="s">
        <v>284</v>
      </c>
      <c r="F23" s="434"/>
    </row>
    <row r="24" spans="1:13" ht="43.5" customHeight="1" thickBot="1">
      <c r="B24" s="106" t="s">
        <v>9</v>
      </c>
      <c r="C24" s="435" t="s">
        <v>285</v>
      </c>
      <c r="D24" s="435"/>
      <c r="E24" s="434" t="s">
        <v>286</v>
      </c>
      <c r="F24" s="434"/>
    </row>
    <row r="25" spans="1:13" ht="43.5" customHeight="1" thickBot="1">
      <c r="B25" s="448" t="s">
        <v>167</v>
      </c>
      <c r="C25" s="435" t="s">
        <v>287</v>
      </c>
      <c r="D25" s="435"/>
      <c r="E25" s="435" t="s">
        <v>287</v>
      </c>
      <c r="F25" s="435"/>
    </row>
    <row r="26" spans="1:13" ht="43.5" customHeight="1" thickBot="1">
      <c r="B26" s="448"/>
      <c r="C26" s="433" t="s">
        <v>288</v>
      </c>
      <c r="D26" s="433"/>
      <c r="E26" s="433" t="s">
        <v>288</v>
      </c>
      <c r="F26" s="433"/>
    </row>
    <row r="27" spans="1:13" ht="43.5" customHeight="1" thickBot="1">
      <c r="B27" s="448" t="s">
        <v>162</v>
      </c>
      <c r="C27" s="435" t="s">
        <v>287</v>
      </c>
      <c r="D27" s="435"/>
      <c r="E27" s="435" t="s">
        <v>287</v>
      </c>
      <c r="F27" s="435"/>
    </row>
    <row r="28" spans="1:13" ht="43.5" customHeight="1" thickBot="1">
      <c r="B28" s="448"/>
      <c r="C28" s="433" t="s">
        <v>288</v>
      </c>
      <c r="D28" s="433"/>
      <c r="E28" s="433" t="s">
        <v>288</v>
      </c>
      <c r="F28" s="433"/>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cols>
    <col min="1" max="1" width="4.140625" customWidth="1"/>
    <col min="2" max="2" width="30.42578125" style="24" customWidth="1"/>
    <col min="3" max="3" width="45.7109375" customWidth="1"/>
  </cols>
  <sheetData>
    <row r="1" spans="2:3">
      <c r="B1" s="367" t="s">
        <v>202</v>
      </c>
      <c r="C1" s="367"/>
    </row>
    <row r="3" spans="2:3">
      <c r="B3" s="25" t="s">
        <v>201</v>
      </c>
      <c r="C3" s="1"/>
    </row>
    <row r="4" spans="2:3">
      <c r="B4" s="25" t="s">
        <v>200</v>
      </c>
      <c r="C4" s="1"/>
    </row>
    <row r="5" spans="2:3" ht="45">
      <c r="B5" s="25" t="s">
        <v>199</v>
      </c>
      <c r="C5" s="1"/>
    </row>
    <row r="6" spans="2:3">
      <c r="B6" s="25" t="s">
        <v>198</v>
      </c>
      <c r="C6" s="2" t="s">
        <v>197</v>
      </c>
    </row>
    <row r="7" spans="2:3">
      <c r="B7" s="25" t="s">
        <v>12</v>
      </c>
      <c r="C7" s="1"/>
    </row>
    <row r="8" spans="2:3" ht="30">
      <c r="B8" s="25" t="s">
        <v>196</v>
      </c>
      <c r="C8" s="1"/>
    </row>
    <row r="9" spans="2:3" ht="45">
      <c r="B9" s="25" t="s">
        <v>195</v>
      </c>
      <c r="C9" s="1"/>
    </row>
    <row r="10" spans="2:3">
      <c r="B10" s="449" t="s">
        <v>194</v>
      </c>
      <c r="C10" s="1" t="s">
        <v>193</v>
      </c>
    </row>
    <row r="11" spans="2:3">
      <c r="B11" s="450"/>
      <c r="C11" s="1" t="s">
        <v>13</v>
      </c>
    </row>
    <row r="12" spans="2:3" ht="30">
      <c r="B12" s="25" t="s">
        <v>14</v>
      </c>
      <c r="C12" s="1"/>
    </row>
    <row r="13" spans="2:3" ht="30">
      <c r="B13" s="25" t="s">
        <v>192</v>
      </c>
      <c r="C13" s="1"/>
    </row>
    <row r="14" spans="2:3">
      <c r="B14" s="25" t="s">
        <v>15</v>
      </c>
      <c r="C14" s="1"/>
    </row>
    <row r="15" spans="2:3">
      <c r="B15" s="25" t="s">
        <v>191</v>
      </c>
      <c r="C15" s="1"/>
    </row>
    <row r="16" spans="2:3">
      <c r="B16" s="25" t="s">
        <v>190</v>
      </c>
      <c r="C16" s="1"/>
    </row>
    <row r="17" spans="2:3">
      <c r="B17" s="25" t="s">
        <v>189</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94B868-F311-461D-9FF5-7A64443F609D}">
  <ds:schemaRefs>
    <ds:schemaRef ds:uri="http://schemas.microsoft.com/office/2006/metadata/properties"/>
    <ds:schemaRef ds:uri="http://schemas.microsoft.com/office/infopath/2007/PartnerControls"/>
    <ds:schemaRef ds:uri="a8c18c6c-cefa-4b99-b050-d33e529ecf67"/>
    <ds:schemaRef ds:uri="dd6844ec-5394-4908-9fc7-2b61834fcc1b"/>
  </ds:schemaRefs>
</ds:datastoreItem>
</file>

<file path=customXml/itemProps2.xml><?xml version="1.0" encoding="utf-8"?>
<ds:datastoreItem xmlns:ds="http://schemas.openxmlformats.org/officeDocument/2006/customXml" ds:itemID="{242BFF4B-A1D6-4B45-A3C4-E796E935E2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B71D7A-F659-4392-AC96-89840A9C87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vt:lpstr>
      <vt:lpstr>Mapa Riesgo Residual</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Ivonn Magaly Moreno Barrera</cp:lastModifiedBy>
  <cp:lastPrinted>2026-04-23T20:23:00Z</cp:lastPrinted>
  <dcterms:created xsi:type="dcterms:W3CDTF">2018-06-15T19:57:48Z</dcterms:created>
  <dcterms:modified xsi:type="dcterms:W3CDTF">2026-05-27T18:24:02Z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ies>
</file>